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быча газа и нефти 2007-2008 г" sheetId="1" r:id="rId4"/>
    <sheet state="visible" name="Загрузка технологических процес" sheetId="2" r:id="rId5"/>
    <sheet state="visible" name="Финансовые результаты" sheetId="3" r:id="rId6"/>
    <sheet state="visible" name="Производство" sheetId="4" r:id="rId7"/>
  </sheets>
  <definedNames/>
  <calcPr/>
</workbook>
</file>

<file path=xl/sharedStrings.xml><?xml version="1.0" encoding="utf-8"?>
<sst xmlns="http://schemas.openxmlformats.org/spreadsheetml/2006/main" count="248" uniqueCount="147">
  <si>
    <t xml:space="preserve">Финансовые результаты от продажи грозненской нефти самостоятельным хозяйствующим субъектом на рынке РФ в период 200-2007 годов </t>
  </si>
  <si>
    <t>Добыча газа и нефти «НК «Роснефть»» за 2007-2008 гг.</t>
  </si>
  <si>
    <t>Суммарная загрузка основных технологических процессов на грозненских НПЗ за 1991-1994 годы (тыс. т/год)</t>
  </si>
  <si>
    <t>Экономика Чеченской республики: коллективная монография / Академия наук Чеченской республики. Под ред. С.С. Решиева. Грозный, 2013. С. 110</t>
  </si>
  <si>
    <t>Экономика Чеченской республики: коллективная монография / Академия наук Чеченской республики. Под ред. С.С. Решиева. Грозный, 2013. С. 95</t>
  </si>
  <si>
    <t>Год</t>
  </si>
  <si>
    <t>Источник: Экономика Чеченской республики: коллективная монография / Академия наук Чеченской республики. Под ред. С.С. Решиева. Грозный, 2013. С. 109</t>
  </si>
  <si>
    <t>Объем товарной добычи нефти, т.</t>
  </si>
  <si>
    <t>Объем товарной продукции, (внутренние цены) тыс. руб.</t>
  </si>
  <si>
    <t>Объем затрат на добычу и транспортировку нефти, в том числе</t>
  </si>
  <si>
    <t>Предприятие</t>
  </si>
  <si>
    <t>Добыча газа</t>
  </si>
  <si>
    <t>Валовая прибыль, тыс. руб.</t>
  </si>
  <si>
    <t>Первичная переработка нефти</t>
  </si>
  <si>
    <t>Добыча нефти</t>
  </si>
  <si>
    <t>Затраты на добычу нефти, тыс. руб.</t>
  </si>
  <si>
    <t>Каталитический крекинг</t>
  </si>
  <si>
    <t>Термический крекинг</t>
  </si>
  <si>
    <t>Каталитический риформинг</t>
  </si>
  <si>
    <t>Гидроочистка топлива</t>
  </si>
  <si>
    <t>НДПИ по ОАО Грознефтегаз за год, млн. руб.</t>
  </si>
  <si>
    <t>Доля в НК, %</t>
  </si>
  <si>
    <t>Оплата услуг железнодорожного транспорта, тыс. руб.</t>
  </si>
  <si>
    <t>Фонд нефтяных скважин на октябрь 2007 г. (количество)</t>
  </si>
  <si>
    <t>2001</t>
  </si>
  <si>
    <t>с начала 2007 г. млн. м3</t>
  </si>
  <si>
    <t>1 000 926</t>
  </si>
  <si>
    <t>250 000</t>
  </si>
  <si>
    <t>% к соотв. периоду 2006 г.</t>
  </si>
  <si>
    <t>с начала 2007 г., тыс. т.</t>
  </si>
  <si>
    <t>2002</t>
  </si>
  <si>
    <t>с начала 2008 г. (Январь-апрель), тыс. т.</t>
  </si>
  <si>
    <t>Эксплуатационный фонд, всего</t>
  </si>
  <si>
    <t>Добывающих</t>
  </si>
  <si>
    <t>Простаивающих</t>
  </si>
  <si>
    <t>2 268 580</t>
  </si>
  <si>
    <t>400 000</t>
  </si>
  <si>
    <t>Юганскнефтегаз</t>
  </si>
  <si>
    <t>2003</t>
  </si>
  <si>
    <t>1 667 332</t>
  </si>
  <si>
    <t>625 000</t>
  </si>
  <si>
    <t>2004</t>
  </si>
  <si>
    <t>1 967 134</t>
  </si>
  <si>
    <t>800 000</t>
  </si>
  <si>
    <t>2005</t>
  </si>
  <si>
    <t>2 346 648</t>
  </si>
  <si>
    <t>1 200 000</t>
  </si>
  <si>
    <t>Томскнефтегаз</t>
  </si>
  <si>
    <t>Самаранефтегаз</t>
  </si>
  <si>
    <t>Пурнефтегаз</t>
  </si>
  <si>
    <t>Удмуртнефть</t>
  </si>
  <si>
    <t>2006</t>
  </si>
  <si>
    <t>3 230 952</t>
  </si>
  <si>
    <t>Северная нефть</t>
  </si>
  <si>
    <t>1 400 000</t>
  </si>
  <si>
    <t>Грознефтегаз</t>
  </si>
  <si>
    <t>2007</t>
  </si>
  <si>
    <t>4 076 245</t>
  </si>
  <si>
    <t>1 700 000</t>
  </si>
  <si>
    <t xml:space="preserve">Финансовые результаты от продажи грозненской нефти самостоятельным хозяйствующим субъектом на внешнем рынке (стандарт «ЮРАЛС») в период 2001-2007 годов </t>
  </si>
  <si>
    <t xml:space="preserve"> </t>
  </si>
  <si>
    <t>Экономика Чеченской республики: коллективная монография / Академия наук Чеченской республики. Под ред. С.С. Решиева. Грозный, 2013. С. 111</t>
  </si>
  <si>
    <t>Сахалинморнефтегаз</t>
  </si>
  <si>
    <t>Краснодарнефтегаз</t>
  </si>
  <si>
    <t>Полярное сияние</t>
  </si>
  <si>
    <t xml:space="preserve">Производство основных видов продукции промышленности строительных материалов в XI пятилетке </t>
  </si>
  <si>
    <t>Ставропольнефтегаз</t>
  </si>
  <si>
    <t>Томск Петролеум энд Газ</t>
  </si>
  <si>
    <t>Объем товарной продукции (международные цены «ЮРАЛС»), тыс. руб.</t>
  </si>
  <si>
    <t>Дагнефть</t>
  </si>
  <si>
    <t>Дагнефтегаз</t>
  </si>
  <si>
    <t>Востсибнефтегаз</t>
  </si>
  <si>
    <t>-</t>
  </si>
  <si>
    <t>Экономика Чеченской республики: коллективная монография / Академия наук Чеченской республики. Под ред. С.С. Решиева. Грозный, 2013. С. 228</t>
  </si>
  <si>
    <t>Комсомольскнефть</t>
  </si>
  <si>
    <t>Всего:</t>
  </si>
  <si>
    <t>Сборные железобетонные изделия, тыс. м3</t>
  </si>
  <si>
    <t>НДПИ ПО ОАО Грознефтегаз за год, млн. руб.</t>
  </si>
  <si>
    <t>Строительный кирпич, млн. шт.</t>
  </si>
  <si>
    <t>Экспортная пошлина на нефть, тыс. руб.</t>
  </si>
  <si>
    <t>Известь строительная, тыс. т.</t>
  </si>
  <si>
    <t>Гипс, тыс. т.</t>
  </si>
  <si>
    <t>Цемент, тыс. т.</t>
  </si>
  <si>
    <t>Песок, тыс. м3</t>
  </si>
  <si>
    <t>Щебень, тыс. м3</t>
  </si>
  <si>
    <t>Гравий, тыс. м3</t>
  </si>
  <si>
    <t>Песчано-гравийная смесь, тыс. м3</t>
  </si>
  <si>
    <t>263 361</t>
  </si>
  <si>
    <t>Производство важнейших видов промышленной продукции в I полугодии 1992 года</t>
  </si>
  <si>
    <t>Экономика Чеченской республики: коллективная монография / Академия наук Чеченской республики. Под ред. С.С. Решиева. Грозный, 2013. С. 231</t>
  </si>
  <si>
    <t>713 574</t>
  </si>
  <si>
    <t>Произведено в I полугодии 1992 г.</t>
  </si>
  <si>
    <t>I полугодие 1992 г. в процентах к I полугодию 1991 г.</t>
  </si>
  <si>
    <t>1 590 332</t>
  </si>
  <si>
    <t>Стеновые материалы, млн. шт.</t>
  </si>
  <si>
    <t>Линолеум, тыс. м2</t>
  </si>
  <si>
    <t>3 061 895</t>
  </si>
  <si>
    <t>Производство строительной продукции за 1997-1999 годы</t>
  </si>
  <si>
    <t>Экономика Чеченской республики: коллективная монография / Академия наук Чеченской республики. Под ред. С.С. Решиева. Грозный, 2013. С. 234</t>
  </si>
  <si>
    <t>Январь — март 1999 г.</t>
  </si>
  <si>
    <t>Кирпич строительный, млн. шт.</t>
  </si>
  <si>
    <t>7 681 029</t>
  </si>
  <si>
    <t>Сборный железобетон, тыс. м3</t>
  </si>
  <si>
    <t>10 359 148</t>
  </si>
  <si>
    <t>Нерудные материалы, тыс. м3</t>
  </si>
  <si>
    <t>Асфальт горячий, тыс. т.</t>
  </si>
  <si>
    <t>Бетон, м3</t>
  </si>
  <si>
    <t>Известь строительная, т.</t>
  </si>
  <si>
    <t>Основные показатели работы предприятий Чеченской Республики по виду деятельности «производство прочих неметаллических минеральных продуктов» в 2001-2006 годах</t>
  </si>
  <si>
    <t>10 451 896</t>
  </si>
  <si>
    <t>Экономика Чеченской республики: коллективная монография / Академия наук Чеченской республики. Под ред. С.С. Решиева. Грозный, 2013. С. 236</t>
  </si>
  <si>
    <t xml:space="preserve">Финансовые результаты от продажи грозненской нефти самостоятельным хозяйствующим субъектом на внешнем рынке (стандарт «БРЕНТ») в период 2001-2007 годов </t>
  </si>
  <si>
    <t>Экономика Чеченской республики: коллективная монография / Академия наук Чеченской республики. Под ред. С.С. Решиева. Грозный, 2013. С. 112</t>
  </si>
  <si>
    <t>Объем отгруженной продукции, млн. руб.</t>
  </si>
  <si>
    <t>Среднегодовая численность работников, тыс. чел.</t>
  </si>
  <si>
    <t>Сальдированный финансовый результат, млн. руб.</t>
  </si>
  <si>
    <t>Рентабельность продаж, %</t>
  </si>
  <si>
    <t>Кирпич строительный, млн. усл. кирпичей</t>
  </si>
  <si>
    <t>Асфальт, тыс. т.</t>
  </si>
  <si>
    <t>Бетон М-200, м3</t>
  </si>
  <si>
    <t>Объем товарной продукции (международные цены «БРЕНТ»), тыс. руб.</t>
  </si>
  <si>
    <t>Производство отдельных видов прочих неметаллических минеральных продуктов в период 2008-2011 годов</t>
  </si>
  <si>
    <t>Экономика Чеченской республики: коллективная монография / Академия наук Чеченской республики. Под ред. С.С. Решиева. Грозный, 2013. С. 240</t>
  </si>
  <si>
    <t>Производство кирпича, черепицы и прочих строительных изделий из обожженной глины</t>
  </si>
  <si>
    <t>Производство изделий из бетона, гипса и цемента</t>
  </si>
  <si>
    <t>Асфальт, тыс. тонн</t>
  </si>
  <si>
    <t>Бетон М-200, тыс. м3</t>
  </si>
  <si>
    <t>Сборный ж/бетон, тыс. м3</t>
  </si>
  <si>
    <t>Раствор строительный, тыс. м3</t>
  </si>
  <si>
    <t>Изделия неармированные бетонные, тыс. м3</t>
  </si>
  <si>
    <t>Песок строительный, тыс. м3</t>
  </si>
  <si>
    <t>Щебень и гравий, тыс. м3</t>
  </si>
  <si>
    <t>676 900</t>
  </si>
  <si>
    <t>1 432 000</t>
  </si>
  <si>
    <t>1 707 600</t>
  </si>
  <si>
    <t>1 898 100</t>
  </si>
  <si>
    <t>2 108 000</t>
  </si>
  <si>
    <t>2 032 800</t>
  </si>
  <si>
    <t>2 051 000</t>
  </si>
  <si>
    <t xml:space="preserve">Показатели, использованные для расчета финансовых результатов от продажи грозненской нефти на внешнем и внутреннем рынке в период 2001-2007 годов </t>
  </si>
  <si>
    <t>Экономика Чеченской республики: коллективная монография / Академия наук Чеченской республики. Под ред. С.С. Решиева. Грозный, 2013. С. 113</t>
  </si>
  <si>
    <t>Цена нефти на внутреннем рынке, руб./т.</t>
  </si>
  <si>
    <t>Среднегодовой курс доллара, руб.</t>
  </si>
  <si>
    <t>Цена нефти на внешнем рынке марки «ЮРАЛС» дол./т.</t>
  </si>
  <si>
    <t>Цена нефти на внешнем рынке марки «БРЕНТ» дол./т.</t>
  </si>
  <si>
    <t>Экспортная пошлина на нефть, долл./т.</t>
  </si>
  <si>
    <t>Налог на добычу полезных ископаемых по ОАО «Грознефтегаз» за год, млн. руб.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</si>
</sst>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b/>
      <sz val="18.0"/>
      <color rgb="FF434343"/>
      <name val="Arial"/>
    </font>
    <font>
      <b/>
      <sz val="11.0"/>
      <color rgb="FFFFFFFF"/>
      <name val="Arial"/>
    </font>
    <font>
      <i/>
      <sz val="11.0"/>
      <color rgb="FF999999"/>
      <name val="Arial"/>
    </font>
    <font>
      <sz val="11.0"/>
      <color rgb="FFFFFFFF"/>
      <name val="Arial"/>
    </font>
    <font>
      <b/>
      <sz val="12.0"/>
      <color rgb="FFF3F3F3"/>
      <name val="Arial"/>
    </font>
    <font>
      <i/>
      <sz val="12.0"/>
      <color rgb="FF999999"/>
      <name val="Arial"/>
    </font>
    <font>
      <sz val="12.0"/>
      <color theme="1"/>
      <name val="Arial"/>
    </font>
    <font/>
    <font>
      <color theme="1"/>
      <name val="Arial"/>
    </font>
    <font>
      <sz val="11.0"/>
      <color rgb="FF434343"/>
      <name val="Arial"/>
    </font>
    <font>
      <sz val="12.0"/>
      <color rgb="FFF3F3F3"/>
      <name val="Arial"/>
    </font>
    <font>
      <sz val="11.0"/>
      <color rgb="FFF3F3F3"/>
      <name val="Arial"/>
    </font>
    <font>
      <sz val="11.0"/>
      <color theme="1"/>
      <name val="Arial"/>
    </font>
    <font>
      <b/>
      <sz val="12.0"/>
      <color rgb="FFFFFFFF"/>
      <name val="Arial"/>
    </font>
    <font>
      <b/>
      <sz val="12.0"/>
      <color rgb="FF434343"/>
      <name val="Arial"/>
    </font>
    <font>
      <b/>
      <sz val="14.0"/>
      <color rgb="FFFFFFFF"/>
      <name val="Arial"/>
    </font>
    <font>
      <b/>
      <sz val="12.0"/>
      <color rgb="FF434343"/>
    </font>
    <font>
      <b/>
      <color theme="1"/>
      <name val="Arial"/>
    </font>
    <font>
      <b/>
      <sz val="12.0"/>
      <color rgb="FFF3F3F3"/>
    </font>
    <font>
      <sz val="11.0"/>
      <color rgb="FF434343"/>
    </font>
    <font>
      <sz val="12.0"/>
      <color rgb="FFF3F3F3"/>
    </font>
    <font>
      <sz val="11.0"/>
      <color rgb="FFF3F3F3"/>
    </font>
  </fonts>
  <fills count="7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D7E6B"/>
        <bgColor rgb="FFDD7E6B"/>
      </patternFill>
    </fill>
    <fill>
      <patternFill patternType="solid">
        <fgColor rgb="FFE6B8AF"/>
        <bgColor rgb="FFE6B8AF"/>
      </patternFill>
    </fill>
  </fills>
  <borders count="77">
    <border/>
    <border>
      <left style="thin">
        <color rgb="FF434343"/>
      </left>
      <top style="thin">
        <color rgb="FF434343"/>
      </top>
    </border>
    <border>
      <left style="dotted">
        <color rgb="FFF3F3F3"/>
      </left>
      <top style="thin">
        <color rgb="FF434343"/>
      </top>
    </border>
    <border>
      <left style="dotted">
        <color rgb="FFF3F3F3"/>
      </left>
      <top style="thin">
        <color rgb="FF434343"/>
      </top>
      <bottom style="thin">
        <color rgb="FF434343"/>
      </bottom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left style="thick">
        <color rgb="FFF3F3F3"/>
      </left>
      <right style="thick">
        <color rgb="FFF3F3F3"/>
      </right>
      <top style="thin">
        <color rgb="FF434343"/>
      </top>
      <bottom style="thin">
        <color rgb="FF434343"/>
      </bottom>
    </border>
    <border>
      <top style="thin">
        <color rgb="FF434343"/>
      </top>
      <bottom style="thin">
        <color rgb="FF434343"/>
      </bottom>
    </border>
    <border>
      <right style="dotted">
        <color rgb="FFF3F3F3"/>
      </right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</border>
    <border>
      <left style="thick">
        <color rgb="FFF3F3F3"/>
      </left>
      <top style="thin">
        <color rgb="FF434343"/>
      </top>
      <bottom style="thin">
        <color rgb="FF434343"/>
      </bottom>
    </border>
    <border>
      <right style="thick">
        <color rgb="FFF3F3F3"/>
      </right>
      <top style="thin">
        <color rgb="FF434343"/>
      </top>
      <bottom style="thin">
        <color rgb="FF434343"/>
      </bottom>
    </border>
    <border>
      <left style="thin">
        <color rgb="FF434343"/>
      </left>
    </border>
    <border>
      <left style="dotted">
        <color rgb="FFF3F3F3"/>
      </left>
      <bottom style="thin">
        <color rgb="FF434343"/>
      </bottom>
    </border>
    <border>
      <left style="thick">
        <color rgb="FFF3F3F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dotted">
        <color rgb="FFF3F3F3"/>
      </left>
      <right style="thin">
        <color rgb="FF434343"/>
      </right>
      <top style="thin">
        <color rgb="FF434343"/>
      </top>
      <bottom style="thin">
        <color rgb="FF434343"/>
      </bottom>
    </border>
    <border>
      <right style="dotted">
        <color rgb="FFEFEFEF"/>
      </right>
      <top style="thin">
        <color rgb="FF434343"/>
      </top>
      <bottom style="thin">
        <color rgb="FF434343"/>
      </bottom>
    </border>
    <border>
      <left style="thick">
        <color rgb="FFF3F3F3"/>
      </left>
      <right style="thick">
        <color rgb="FFF3F3F3"/>
      </right>
      <top style="thin">
        <color rgb="FF434343"/>
      </top>
    </border>
    <border>
      <left style="thin">
        <color rgb="FF434343"/>
      </left>
      <right style="dotted">
        <color rgb="FFF3F3F3"/>
      </right>
      <top style="thin">
        <color rgb="FF434343"/>
      </top>
      <bottom style="thin">
        <color rgb="FF434343"/>
      </bottom>
    </border>
    <border>
      <right style="thin">
        <color rgb="FF434343"/>
      </right>
      <bottom style="thin">
        <color rgb="FF434343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 style="thin">
        <color rgb="FF434343"/>
      </left>
      <bottom style="thin">
        <color rgb="FF434343"/>
      </bottom>
    </border>
    <border>
      <left style="thin">
        <color rgb="FF434343"/>
      </left>
      <right style="thick">
        <color rgb="FFF3F3F3"/>
      </right>
      <top style="thin">
        <color rgb="FF434343"/>
      </top>
      <bottom style="thin">
        <color rgb="FF434343"/>
      </bottom>
    </border>
    <border>
      <left style="thick">
        <color rgb="FFF3F3F3"/>
      </left>
      <right style="thick">
        <color rgb="FFF3F3F3"/>
      </right>
      <bottom style="thin">
        <color rgb="FF434343"/>
      </bottom>
    </border>
    <border>
      <left style="thick">
        <color rgb="FFF3F3F3"/>
      </lef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434343"/>
      </left>
      <right style="thick">
        <color rgb="FF434343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F3F3F3"/>
      </left>
    </border>
    <border>
      <left style="thin">
        <color rgb="FF000000"/>
      </left>
    </border>
    <border>
      <left style="thick">
        <color rgb="FF434343"/>
      </left>
      <right style="thick">
        <color rgb="FF434343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F3F3F3"/>
      </left>
      <top style="thick">
        <color rgb="FF434343"/>
      </top>
      <bottom style="thick">
        <color rgb="FF434343"/>
      </bottom>
    </border>
    <border>
      <left style="thin">
        <color rgb="FF000000"/>
      </left>
      <top style="thick">
        <color rgb="FF434343"/>
      </top>
      <bottom style="thick">
        <color rgb="FF434343"/>
      </bottom>
    </border>
    <border>
      <left style="thick">
        <color rgb="FF434343"/>
      </left>
      <right style="thick">
        <color rgb="FF434343"/>
      </right>
      <top style="thick">
        <color rgb="FF434343"/>
      </top>
      <bottom style="thick">
        <color rgb="FF434343"/>
      </bottom>
    </border>
    <border>
      <top style="thick">
        <color rgb="FF434343"/>
      </top>
      <bottom style="thick">
        <color rgb="FF434343"/>
      </bottom>
    </border>
    <border>
      <left style="thin">
        <color rgb="FF000000"/>
      </left>
      <right style="thin">
        <color rgb="FF000000"/>
      </right>
      <top style="thick">
        <color rgb="FF434343"/>
      </top>
      <bottom style="thick">
        <color rgb="FF434343"/>
      </bottom>
    </border>
    <border>
      <left style="thin">
        <color rgb="FF000000"/>
      </left>
      <top style="thin">
        <color rgb="FF000000"/>
      </top>
    </border>
    <border>
      <left style="dotted">
        <color rgb="FFF3F3F3"/>
      </left>
      <right style="dotted">
        <color rgb="FFF3F3F3"/>
      </right>
      <top style="thin">
        <color rgb="FF000000"/>
      </top>
    </border>
    <border>
      <top style="thin">
        <color rgb="FF000000"/>
      </top>
    </border>
    <border>
      <left style="dotted">
        <color rgb="FFF3F3F3"/>
      </left>
      <top style="thin">
        <color rgb="FF000000"/>
      </top>
      <bottom style="thin">
        <color rgb="FF434343"/>
      </bottom>
    </border>
    <border>
      <top style="thin">
        <color rgb="FF000000"/>
      </top>
      <bottom style="thin">
        <color rgb="FF434343"/>
      </bottom>
    </border>
    <border>
      <right style="dotted">
        <color rgb="FFF3F3F3"/>
      </right>
      <top style="thin">
        <color rgb="FF000000"/>
      </top>
      <bottom style="thin">
        <color rgb="FF434343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434343"/>
      </bottom>
    </border>
    <border>
      <left style="dotted">
        <color rgb="FFF3F3F3"/>
      </left>
      <right style="dotted">
        <color rgb="FFF3F3F3"/>
      </right>
      <bottom style="thin">
        <color rgb="FF434343"/>
      </bottom>
    </border>
    <border>
      <bottom style="thin">
        <color rgb="FF434343"/>
      </bottom>
    </border>
    <border>
      <left style="dotted">
        <color rgb="FFF3F3F3"/>
      </left>
      <right style="thin">
        <color rgb="FF434343"/>
      </right>
      <top style="thin">
        <color rgb="FF434343"/>
      </top>
      <bottom style="thin">
        <color rgb="FF000000"/>
      </bottom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000000"/>
      </bottom>
    </border>
    <border>
      <left style="thin">
        <color rgb="FF434343"/>
      </left>
      <right style="dotted">
        <color rgb="FFF3F3F3"/>
      </right>
      <top style="thin">
        <color rgb="FF434343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434343"/>
      </top>
      <bottom style="thin">
        <color rgb="FF434343"/>
      </bottom>
    </border>
    <border>
      <left style="thin">
        <color rgb="FF000000"/>
      </left>
      <top style="thin">
        <color rgb="FF434343"/>
      </top>
      <bottom style="thin">
        <color rgb="FF000000"/>
      </bottom>
    </border>
    <border>
      <left style="dotted">
        <color rgb="FF434343"/>
      </left>
      <top style="dotted">
        <color rgb="FF434343"/>
      </top>
    </border>
    <border>
      <left style="dotted">
        <color rgb="FFF3F3F3"/>
      </left>
      <right style="dotted">
        <color rgb="FFF3F3F3"/>
      </right>
      <top style="dotted">
        <color rgb="FF434343"/>
      </top>
    </border>
    <border>
      <top style="dotted">
        <color rgb="FF434343"/>
      </top>
    </border>
    <border>
      <left style="thick">
        <color rgb="FF434343"/>
      </left>
      <top style="thick">
        <color rgb="FF434343"/>
      </top>
      <bottom style="thick">
        <color rgb="FF434343"/>
      </bottom>
    </border>
    <border>
      <left style="dotted">
        <color rgb="FFF3F3F3"/>
      </left>
      <top style="dotted">
        <color rgb="FF434343"/>
      </top>
      <bottom style="dotted">
        <color rgb="FF434343"/>
      </bottom>
    </border>
    <border>
      <top style="dotted">
        <color rgb="FF434343"/>
      </top>
      <bottom style="dotted">
        <color rgb="FF434343"/>
      </bottom>
    </border>
    <border>
      <right style="dotted">
        <color rgb="FFF3F3F3"/>
      </right>
      <top style="dotted">
        <color rgb="FF434343"/>
      </top>
      <bottom style="dotted">
        <color rgb="FF434343"/>
      </bottom>
    </border>
    <border>
      <right style="dotted">
        <color rgb="FF434343"/>
      </right>
      <top style="dotted">
        <color rgb="FF434343"/>
      </top>
    </border>
    <border>
      <left style="dotted">
        <color rgb="FF434343"/>
      </left>
      <bottom style="dotted">
        <color rgb="FF434343"/>
      </bottom>
    </border>
    <border>
      <left style="dotted">
        <color rgb="FFF3F3F3"/>
      </left>
      <right style="dotted">
        <color rgb="FFF3F3F3"/>
      </right>
      <bottom style="dotted">
        <color rgb="FF434343"/>
      </bottom>
    </border>
    <border>
      <bottom style="dotted">
        <color rgb="FF434343"/>
      </bottom>
    </border>
    <border>
      <left style="dotted">
        <color rgb="FFF3F3F3"/>
      </left>
      <right style="dotted">
        <color rgb="FF434343"/>
      </right>
      <top style="dotted">
        <color rgb="FF434343"/>
      </top>
    </border>
    <border>
      <left style="dotted">
        <color rgb="FF434343"/>
      </left>
      <right style="dotted">
        <color rgb="FF434343"/>
      </right>
      <top style="dotted">
        <color rgb="FF434343"/>
      </top>
    </border>
    <border>
      <left style="dotted">
        <color rgb="FF434343"/>
      </left>
      <right style="dotted">
        <color rgb="FFF3F3F3"/>
      </right>
      <top style="dotted">
        <color rgb="FF434343"/>
      </top>
    </border>
    <border>
      <right style="dotted">
        <color rgb="FF434343"/>
      </right>
      <bottom style="dotted">
        <color rgb="FF434343"/>
      </bottom>
    </border>
    <border>
      <left style="dotted">
        <color rgb="FFF3F3F3"/>
      </left>
      <top style="thin">
        <color rgb="FF000000"/>
      </top>
      <bottom style="thin">
        <color rgb="FF000000"/>
      </bottom>
    </border>
    <border>
      <left style="dotted">
        <color rgb="FFF3F3F3"/>
      </left>
      <right style="dotted">
        <color rgb="FFF3F3F3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dotted">
        <color rgb="FFF3F3F3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434343"/>
      </left>
      <right style="dotted">
        <color rgb="FF434343"/>
      </right>
      <top style="dotted">
        <color rgb="FF434343"/>
      </top>
      <bottom style="dotted">
        <color rgb="FF434343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readingOrder="0" vertical="center"/>
    </xf>
    <xf borderId="0" fillId="0" fontId="3" numFmtId="0" xfId="0" applyAlignment="1" applyFont="1">
      <alignment readingOrder="0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1" fillId="2" fontId="5" numFmtId="0" xfId="0" applyAlignment="1" applyBorder="1" applyFill="1" applyFont="1">
      <alignment horizontal="center" readingOrder="0" shrinkToFit="0" vertical="center" wrapText="1"/>
    </xf>
    <xf borderId="0" fillId="0" fontId="6" numFmtId="0" xfId="0" applyAlignment="1" applyFont="1">
      <alignment readingOrder="0"/>
    </xf>
    <xf borderId="2" fillId="2" fontId="5" numFmtId="0" xfId="0" applyAlignment="1" applyBorder="1" applyFont="1">
      <alignment horizontal="center" readingOrder="0" shrinkToFit="0" vertical="center" wrapText="1"/>
    </xf>
    <xf borderId="0" fillId="0" fontId="7" numFmtId="0" xfId="0" applyFont="1"/>
    <xf borderId="3" fillId="2" fontId="5" numFmtId="0" xfId="0" applyAlignment="1" applyBorder="1" applyFont="1">
      <alignment horizontal="center" readingOrder="0" shrinkToFit="0" vertical="center" wrapText="1"/>
    </xf>
    <xf borderId="4" fillId="2" fontId="2" numFmtId="0" xfId="0" applyAlignment="1" applyBorder="1" applyFont="1">
      <alignment horizontal="center" readingOrder="0" shrinkToFit="0" vertical="top" wrapText="1"/>
    </xf>
    <xf borderId="5" fillId="2" fontId="2" numFmtId="0" xfId="0" applyAlignment="1" applyBorder="1" applyFont="1">
      <alignment horizontal="left" readingOrder="0" shrinkToFit="0" vertical="top" wrapText="1"/>
    </xf>
    <xf borderId="1" fillId="2" fontId="2" numFmtId="0" xfId="0" applyAlignment="1" applyBorder="1" applyFont="1">
      <alignment horizontal="center" readingOrder="0" shrinkToFit="0" vertical="center" wrapText="1"/>
    </xf>
    <xf borderId="6" fillId="2" fontId="2" numFmtId="0" xfId="0" applyAlignment="1" applyBorder="1" applyFont="1">
      <alignment horizontal="center" readingOrder="0" shrinkToFit="0" vertical="center" wrapText="1"/>
    </xf>
    <xf borderId="7" fillId="2" fontId="2" numFmtId="0" xfId="0" applyAlignment="1" applyBorder="1" applyFont="1">
      <alignment horizontal="center" readingOrder="0" shrinkToFit="0" vertical="center" wrapText="1"/>
    </xf>
    <xf borderId="7" fillId="0" fontId="8" numFmtId="0" xfId="0" applyBorder="1" applyFont="1"/>
    <xf borderId="8" fillId="0" fontId="8" numFmtId="0" xfId="0" applyBorder="1" applyFont="1"/>
    <xf borderId="9" fillId="2" fontId="2" numFmtId="0" xfId="0" applyAlignment="1" applyBorder="1" applyFont="1">
      <alignment horizontal="center" readingOrder="0" shrinkToFit="0" vertical="center" wrapText="1"/>
    </xf>
    <xf borderId="10" fillId="2" fontId="5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readingOrder="0" vertical="top"/>
    </xf>
    <xf borderId="11" fillId="2" fontId="2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readingOrder="0" shrinkToFit="0" vertical="top" wrapText="1"/>
    </xf>
    <xf borderId="12" fillId="0" fontId="8" numFmtId="0" xfId="0" applyBorder="1" applyFont="1"/>
    <xf borderId="13" fillId="0" fontId="8" numFmtId="0" xfId="0" applyBorder="1" applyFont="1"/>
    <xf borderId="14" fillId="0" fontId="8" numFmtId="0" xfId="0" applyBorder="1" applyFont="1"/>
    <xf borderId="5" fillId="2" fontId="4" numFmtId="0" xfId="0" applyAlignment="1" applyBorder="1" applyFont="1">
      <alignment horizontal="left" readingOrder="0" shrinkToFit="0" vertical="top" wrapText="1"/>
    </xf>
    <xf borderId="15" fillId="3" fontId="10" numFmtId="0" xfId="0" applyAlignment="1" applyBorder="1" applyFill="1" applyFont="1">
      <alignment horizontal="center" readingOrder="0" shrinkToFit="0" vertical="center" wrapText="1"/>
    </xf>
    <xf borderId="16" fillId="3" fontId="10" numFmtId="0" xfId="0" applyAlignment="1" applyBorder="1" applyFont="1">
      <alignment horizontal="center" readingOrder="0" shrinkToFit="0" vertical="center" wrapText="1"/>
    </xf>
    <xf borderId="0" fillId="0" fontId="10" numFmtId="9" xfId="0" applyAlignment="1" applyFont="1" applyNumberFormat="1">
      <alignment readingOrder="0" shrinkToFit="0" vertical="top" wrapText="1"/>
    </xf>
    <xf borderId="17" fillId="2" fontId="11" numFmtId="0" xfId="0" applyAlignment="1" applyBorder="1" applyFont="1">
      <alignment horizontal="center" readingOrder="0" shrinkToFit="0" vertical="center" wrapText="1"/>
    </xf>
    <xf borderId="18" fillId="0" fontId="8" numFmtId="0" xfId="0" applyBorder="1" applyFont="1"/>
    <xf borderId="16" fillId="2" fontId="11" numFmtId="0" xfId="0" applyAlignment="1" applyBorder="1" applyFont="1">
      <alignment horizontal="center" readingOrder="0" shrinkToFit="0" vertical="center" wrapText="1"/>
    </xf>
    <xf borderId="19" fillId="2" fontId="2" numFmtId="0" xfId="0" applyAlignment="1" applyBorder="1" applyFont="1">
      <alignment horizontal="center" readingOrder="0" shrinkToFit="0" vertical="center" wrapText="1"/>
    </xf>
    <xf borderId="20" fillId="2" fontId="11" numFmtId="0" xfId="0" applyAlignment="1" applyBorder="1" applyFont="1">
      <alignment horizontal="center" readingOrder="0" shrinkToFit="0" vertical="center" wrapText="1"/>
    </xf>
    <xf borderId="9" fillId="0" fontId="8" numFmtId="0" xfId="0" applyBorder="1" applyFont="1"/>
    <xf borderId="21" fillId="0" fontId="8" numFmtId="0" xfId="0" applyBorder="1" applyFont="1"/>
    <xf borderId="22" fillId="0" fontId="8" numFmtId="0" xfId="0" applyBorder="1" applyFont="1"/>
    <xf borderId="22" fillId="2" fontId="12" numFmtId="49" xfId="0" applyAlignment="1" applyBorder="1" applyFont="1" applyNumberFormat="1">
      <alignment readingOrder="0" shrinkToFit="0" vertical="top" wrapText="1"/>
    </xf>
    <xf borderId="23" fillId="0" fontId="8" numFmtId="0" xfId="0" applyBorder="1" applyFont="1"/>
    <xf borderId="22" fillId="3" fontId="13" numFmtId="0" xfId="0" applyAlignment="1" applyBorder="1" applyFont="1">
      <alignment horizontal="center" readingOrder="0" shrinkToFit="0" vertical="top" wrapText="1"/>
    </xf>
    <xf borderId="15" fillId="2" fontId="4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readingOrder="0" shrinkToFit="0" vertical="top" wrapText="1"/>
    </xf>
    <xf borderId="24" fillId="2" fontId="4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readingOrder="0" shrinkToFit="0" vertical="top" wrapText="1"/>
    </xf>
    <xf borderId="9" fillId="2" fontId="4" numFmtId="0" xfId="0" applyAlignment="1" applyBorder="1" applyFont="1">
      <alignment horizontal="center" readingOrder="0" shrinkToFit="0" vertical="center" wrapText="1"/>
    </xf>
    <xf borderId="0" fillId="0" fontId="14" numFmtId="0" xfId="0" applyAlignment="1" applyFont="1">
      <alignment readingOrder="0" shrinkToFit="0" vertical="center" wrapText="1"/>
    </xf>
    <xf borderId="16" fillId="2" fontId="4" numFmtId="0" xfId="0" applyAlignment="1" applyBorder="1" applyFont="1">
      <alignment horizontal="center" readingOrder="0" shrinkToFit="0" vertical="center" wrapText="1"/>
    </xf>
    <xf borderId="16" fillId="2" fontId="12" numFmtId="49" xfId="0" applyAlignment="1" applyBorder="1" applyFont="1" applyNumberFormat="1">
      <alignment readingOrder="0" shrinkToFit="0" vertical="top" wrapText="1"/>
    </xf>
    <xf borderId="5" fillId="2" fontId="4" numFmtId="0" xfId="0" applyAlignment="1" applyBorder="1" applyFont="1">
      <alignment horizontal="center" readingOrder="0" shrinkToFit="0" vertical="center" wrapText="1"/>
    </xf>
    <xf borderId="0" fillId="0" fontId="15" numFmtId="0" xfId="0" applyAlignment="1" applyFont="1">
      <alignment readingOrder="0" shrinkToFit="0" vertical="center" wrapText="1"/>
    </xf>
    <xf borderId="25" fillId="0" fontId="8" numFmtId="0" xfId="0" applyBorder="1" applyFont="1"/>
    <xf borderId="0" fillId="0" fontId="15" numFmtId="9" xfId="0" applyAlignment="1" applyFont="1" applyNumberFormat="1">
      <alignment readingOrder="0" shrinkToFit="0" vertical="center" wrapText="1"/>
    </xf>
    <xf borderId="16" fillId="3" fontId="13" numFmtId="0" xfId="0" applyAlignment="1" applyBorder="1" applyFont="1">
      <alignment horizontal="center" readingOrder="0" shrinkToFit="0" vertical="top" wrapText="1"/>
    </xf>
    <xf borderId="16" fillId="2" fontId="2" numFmtId="0" xfId="0" applyAlignment="1" applyBorder="1" applyFont="1">
      <alignment horizontal="center" readingOrder="0" shrinkToFit="0" vertical="top" wrapText="1"/>
    </xf>
    <xf borderId="5" fillId="2" fontId="4" numFmtId="0" xfId="0" applyAlignment="1" applyBorder="1" applyFont="1">
      <alignment readingOrder="0" shrinkToFit="0" vertical="top" wrapText="1"/>
    </xf>
    <xf borderId="26" fillId="3" fontId="10" numFmtId="0" xfId="0" applyAlignment="1" applyBorder="1" applyFont="1">
      <alignment horizontal="center" readingOrder="0" shrinkToFit="0" vertical="center" wrapText="1"/>
    </xf>
    <xf borderId="27" fillId="3" fontId="10" numFmtId="9" xfId="0" applyAlignment="1" applyBorder="1" applyFont="1" applyNumberFormat="1">
      <alignment horizontal="center" readingOrder="0" shrinkToFit="0" vertical="center" wrapText="1"/>
    </xf>
    <xf borderId="0" fillId="0" fontId="10" numFmtId="0" xfId="0" applyAlignment="1" applyFont="1">
      <alignment shrinkToFit="0" vertical="top" wrapText="1"/>
    </xf>
    <xf borderId="27" fillId="3" fontId="10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shrinkToFit="0" vertical="top" wrapText="1"/>
    </xf>
    <xf borderId="28" fillId="4" fontId="8" numFmtId="0" xfId="0" applyAlignment="1" applyBorder="1" applyFill="1" applyFont="1">
      <alignment horizontal="center" readingOrder="0" vertical="center"/>
    </xf>
    <xf borderId="0" fillId="0" fontId="10" numFmtId="9" xfId="0" applyAlignment="1" applyFont="1" applyNumberFormat="1">
      <alignment shrinkToFit="0" vertical="top" wrapText="1"/>
    </xf>
    <xf borderId="29" fillId="3" fontId="10" numFmtId="0" xfId="0" applyAlignment="1" applyBorder="1" applyFont="1">
      <alignment horizontal="center" readingOrder="0" shrinkToFit="0" vertical="center" wrapText="1"/>
    </xf>
    <xf borderId="30" fillId="3" fontId="10" numFmtId="0" xfId="0" applyAlignment="1" applyBorder="1" applyFont="1">
      <alignment horizontal="center" readingOrder="0" shrinkToFit="0" vertical="center" wrapText="1"/>
    </xf>
    <xf borderId="31" fillId="3" fontId="10" numFmtId="0" xfId="0" applyAlignment="1" applyBorder="1" applyFont="1">
      <alignment horizontal="center" readingOrder="0" shrinkToFit="0" vertical="center" wrapText="1"/>
    </xf>
    <xf borderId="0" fillId="0" fontId="15" numFmtId="0" xfId="0" applyAlignment="1" applyFont="1">
      <alignment readingOrder="0" vertical="top"/>
    </xf>
    <xf borderId="32" fillId="3" fontId="10" numFmtId="0" xfId="0" applyAlignment="1" applyBorder="1" applyFont="1">
      <alignment horizontal="center" readingOrder="0" shrinkToFit="0" vertical="center" wrapText="1"/>
    </xf>
    <xf borderId="33" fillId="3" fontId="10" numFmtId="9" xfId="0" applyAlignment="1" applyBorder="1" applyFont="1" applyNumberFormat="1">
      <alignment horizontal="center" readingOrder="0" shrinkToFit="0" vertical="center" wrapText="1"/>
    </xf>
    <xf borderId="33" fillId="3" fontId="10" numFmtId="0" xfId="0" applyAlignment="1" applyBorder="1" applyFont="1">
      <alignment horizontal="center" readingOrder="0" shrinkToFit="0" vertical="center" wrapText="1"/>
    </xf>
    <xf borderId="34" fillId="4" fontId="8" numFmtId="0" xfId="0" applyAlignment="1" applyBorder="1" applyFont="1">
      <alignment horizontal="center" readingOrder="0" vertical="center"/>
    </xf>
    <xf borderId="0" fillId="3" fontId="10" numFmtId="0" xfId="0" applyAlignment="1" applyFont="1">
      <alignment horizontal="center" readingOrder="0" shrinkToFit="0" vertical="center" wrapText="1"/>
    </xf>
    <xf borderId="35" fillId="3" fontId="10" numFmtId="0" xfId="0" applyAlignment="1" applyBorder="1" applyFont="1">
      <alignment horizontal="center" readingOrder="0" shrinkToFit="0" vertical="center" wrapText="1"/>
    </xf>
    <xf borderId="16" fillId="2" fontId="14" numFmtId="0" xfId="0" applyAlignment="1" applyBorder="1" applyFont="1">
      <alignment horizontal="center" readingOrder="0" shrinkToFit="0" vertical="center" wrapText="1"/>
    </xf>
    <xf borderId="5" fillId="5" fontId="16" numFmtId="0" xfId="0" applyAlignment="1" applyBorder="1" applyFill="1" applyFont="1">
      <alignment readingOrder="0" shrinkToFit="0" vertical="center" wrapText="1"/>
    </xf>
    <xf borderId="36" fillId="6" fontId="15" numFmtId="0" xfId="0" applyAlignment="1" applyBorder="1" applyFill="1" applyFont="1">
      <alignment horizontal="center" readingOrder="0" shrinkToFit="0" vertical="center" wrapText="1"/>
    </xf>
    <xf borderId="37" fillId="6" fontId="15" numFmtId="9" xfId="0" applyAlignment="1" applyBorder="1" applyFont="1" applyNumberFormat="1">
      <alignment horizontal="center" readingOrder="0" shrinkToFit="0" vertical="center" wrapText="1"/>
    </xf>
    <xf borderId="37" fillId="6" fontId="15" numFmtId="0" xfId="0" applyAlignment="1" applyBorder="1" applyFont="1">
      <alignment horizontal="center" readingOrder="0" shrinkToFit="0" vertical="center" wrapText="1"/>
    </xf>
    <xf borderId="38" fillId="5" fontId="17" numFmtId="0" xfId="0" applyAlignment="1" applyBorder="1" applyFont="1">
      <alignment horizontal="center" readingOrder="0" vertical="center"/>
    </xf>
    <xf borderId="39" fillId="6" fontId="15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readingOrder="0"/>
    </xf>
    <xf borderId="40" fillId="6" fontId="15" numFmtId="0" xfId="0" applyAlignment="1" applyBorder="1" applyFont="1">
      <alignment horizontal="center" readingOrder="0" shrinkToFit="0" vertical="center" wrapText="1"/>
    </xf>
    <xf borderId="41" fillId="2" fontId="11" numFmtId="0" xfId="0" applyAlignment="1" applyBorder="1" applyFont="1">
      <alignment horizontal="center" readingOrder="0" shrinkToFit="0" vertical="top" wrapText="1"/>
    </xf>
    <xf borderId="42" fillId="2" fontId="5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center" shrinkToFit="0" vertical="center" wrapText="1"/>
    </xf>
    <xf borderId="43" fillId="2" fontId="5" numFmtId="0" xfId="0" applyAlignment="1" applyBorder="1" applyFont="1">
      <alignment horizontal="center" readingOrder="0" shrinkToFit="0" vertical="center" wrapText="1"/>
    </xf>
    <xf borderId="27" fillId="3" fontId="10" numFmtId="0" xfId="0" applyAlignment="1" applyBorder="1" applyFont="1">
      <alignment horizontal="center" shrinkToFit="0" vertical="center" wrapText="1"/>
    </xf>
    <xf borderId="44" fillId="2" fontId="5" numFmtId="0" xfId="0" applyAlignment="1" applyBorder="1" applyFont="1">
      <alignment horizontal="center" readingOrder="0" shrinkToFit="0" vertical="center" wrapText="1"/>
    </xf>
    <xf borderId="16" fillId="2" fontId="2" numFmtId="0" xfId="0" applyAlignment="1" applyBorder="1" applyFont="1">
      <alignment horizontal="center" shrinkToFit="0" vertical="top" wrapText="1"/>
    </xf>
    <xf borderId="45" fillId="0" fontId="8" numFmtId="0" xfId="0" applyBorder="1" applyFont="1"/>
    <xf borderId="27" fillId="3" fontId="10" numFmtId="9" xfId="0" applyAlignment="1" applyBorder="1" applyFont="1" applyNumberFormat="1">
      <alignment horizontal="center" shrinkToFit="0" vertical="center" wrapText="1"/>
    </xf>
    <xf borderId="46" fillId="0" fontId="8" numFmtId="0" xfId="0" applyBorder="1" applyFont="1"/>
    <xf borderId="28" fillId="4" fontId="10" numFmtId="9" xfId="0" applyAlignment="1" applyBorder="1" applyFont="1" applyNumberFormat="1">
      <alignment horizontal="center" readingOrder="0" shrinkToFit="0" vertical="center" wrapText="1"/>
    </xf>
    <xf borderId="47" fillId="2" fontId="5" numFmtId="0" xfId="0" applyAlignment="1" applyBorder="1" applyFont="1">
      <alignment horizontal="center" readingOrder="0" shrinkToFit="0" vertical="center" wrapText="1"/>
    </xf>
    <xf borderId="0" fillId="0" fontId="18" numFmtId="0" xfId="0" applyFont="1"/>
    <xf borderId="38" fillId="2" fontId="19" numFmtId="0" xfId="0" applyAlignment="1" applyBorder="1" applyFont="1">
      <alignment horizontal="left" readingOrder="0" shrinkToFit="0" vertical="center" wrapText="1"/>
    </xf>
    <xf borderId="48" fillId="0" fontId="8" numFmtId="0" xfId="0" applyBorder="1" applyFont="1"/>
    <xf borderId="38" fillId="2" fontId="19" numFmtId="0" xfId="0" applyAlignment="1" applyBorder="1" applyFont="1">
      <alignment horizontal="center" readingOrder="0" shrinkToFit="0" vertical="center" wrapText="1"/>
    </xf>
    <xf borderId="49" fillId="0" fontId="8" numFmtId="0" xfId="0" applyBorder="1" applyFont="1"/>
    <xf borderId="29" fillId="3" fontId="20" numFmtId="0" xfId="0" applyAlignment="1" applyBorder="1" applyFont="1">
      <alignment horizontal="center" readingOrder="0" shrinkToFit="0" vertical="center" wrapText="1"/>
    </xf>
    <xf borderId="50" fillId="0" fontId="8" numFmtId="0" xfId="0" applyBorder="1" applyFont="1"/>
    <xf borderId="27" fillId="3" fontId="20" numFmtId="0" xfId="0" applyAlignment="1" applyBorder="1" applyFont="1">
      <alignment horizontal="center" readingOrder="0" shrinkToFit="0" vertical="center" wrapText="1"/>
    </xf>
    <xf borderId="51" fillId="2" fontId="11" numFmtId="0" xfId="0" applyAlignment="1" applyBorder="1" applyFont="1">
      <alignment horizontal="center" readingOrder="0" shrinkToFit="0" vertical="center" wrapText="1"/>
    </xf>
    <xf borderId="30" fillId="3" fontId="20" numFmtId="0" xfId="0" applyAlignment="1" applyBorder="1" applyFont="1">
      <alignment horizontal="center" readingOrder="0" shrinkToFit="0" vertical="center" wrapText="1"/>
    </xf>
    <xf borderId="52" fillId="2" fontId="11" numFmtId="0" xfId="0" applyAlignment="1" applyBorder="1" applyFont="1">
      <alignment horizontal="center" readingOrder="0" shrinkToFit="0" vertical="center" wrapText="1"/>
    </xf>
    <xf borderId="31" fillId="3" fontId="20" numFmtId="0" xfId="0" applyAlignment="1" applyBorder="1" applyFont="1">
      <alignment horizontal="center" readingOrder="0" shrinkToFit="0" vertical="center" wrapText="1"/>
    </xf>
    <xf borderId="53" fillId="2" fontId="11" numFmtId="0" xfId="0" applyAlignment="1" applyBorder="1" applyFont="1">
      <alignment horizontal="center" readingOrder="0" shrinkToFit="0" vertical="center" wrapText="1"/>
    </xf>
    <xf borderId="54" fillId="0" fontId="8" numFmtId="0" xfId="0" applyBorder="1" applyFont="1"/>
    <xf borderId="48" fillId="2" fontId="12" numFmtId="49" xfId="0" applyAlignment="1" applyBorder="1" applyFont="1" applyNumberFormat="1">
      <alignment horizontal="center" readingOrder="0" shrinkToFit="0" vertical="top" wrapText="1"/>
    </xf>
    <xf borderId="27" fillId="3" fontId="13" numFmtId="0" xfId="0" applyAlignment="1" applyBorder="1" applyFont="1">
      <alignment horizontal="center" readingOrder="0" shrinkToFit="0" vertical="top" wrapText="1"/>
    </xf>
    <xf borderId="0" fillId="0" fontId="10" numFmtId="0" xfId="0" applyAlignment="1" applyFont="1">
      <alignment horizontal="left" shrinkToFit="0" vertical="center" wrapText="1"/>
    </xf>
    <xf borderId="31" fillId="3" fontId="13" numFmtId="0" xfId="0" applyAlignment="1" applyBorder="1" applyFont="1">
      <alignment horizontal="center" readingOrder="0" shrinkToFit="0" vertical="top" wrapText="1"/>
    </xf>
    <xf borderId="0" fillId="0" fontId="1" numFmtId="0" xfId="0" applyAlignment="1" applyFont="1">
      <alignment horizontal="left" readingOrder="0" shrinkToFit="0" vertical="center" wrapText="1"/>
    </xf>
    <xf borderId="55" fillId="2" fontId="12" numFmtId="49" xfId="0" applyAlignment="1" applyBorder="1" applyFont="1" applyNumberFormat="1">
      <alignment horizontal="center" readingOrder="0" shrinkToFit="0" vertical="top" wrapText="1"/>
    </xf>
    <xf borderId="0" fillId="0" fontId="3" numFmtId="0" xfId="0" applyAlignment="1" applyFont="1">
      <alignment horizontal="left" readingOrder="0" shrinkToFit="0" vertical="center" wrapText="1"/>
    </xf>
    <xf borderId="0" fillId="0" fontId="13" numFmtId="0" xfId="0" applyAlignment="1" applyFont="1">
      <alignment horizontal="left" shrinkToFit="0" vertical="center" wrapText="1"/>
    </xf>
    <xf borderId="27" fillId="3" fontId="20" numFmtId="0" xfId="0" applyAlignment="1" applyBorder="1" applyFont="1">
      <alignment horizontal="center" shrinkToFit="0" vertical="center" wrapText="1"/>
    </xf>
    <xf borderId="56" fillId="2" fontId="12" numFmtId="49" xfId="0" applyAlignment="1" applyBorder="1" applyFont="1" applyNumberFormat="1">
      <alignment horizontal="center" readingOrder="0" shrinkToFit="0" vertical="top" wrapText="1"/>
    </xf>
    <xf borderId="38" fillId="2" fontId="21" numFmtId="0" xfId="0" applyAlignment="1" applyBorder="1" applyFont="1">
      <alignment horizontal="center" shrinkToFit="0" vertical="center" wrapText="1"/>
    </xf>
    <xf borderId="57" fillId="2" fontId="5" numFmtId="0" xfId="0" applyAlignment="1" applyBorder="1" applyFont="1">
      <alignment horizontal="center" readingOrder="0" shrinkToFit="0" vertical="center" wrapText="1"/>
    </xf>
    <xf borderId="58" fillId="2" fontId="5" numFmtId="0" xfId="0" applyAlignment="1" applyBorder="1" applyFont="1">
      <alignment horizontal="center" readingOrder="0" shrinkToFit="0" vertical="center" wrapText="1"/>
    </xf>
    <xf borderId="59" fillId="2" fontId="5" numFmtId="0" xfId="0" applyAlignment="1" applyBorder="1" applyFont="1">
      <alignment horizontal="center" readingOrder="0" shrinkToFit="0" vertical="center" wrapText="1"/>
    </xf>
    <xf borderId="60" fillId="2" fontId="22" numFmtId="0" xfId="0" applyAlignment="1" applyBorder="1" applyFont="1">
      <alignment horizontal="left" shrinkToFit="0" vertical="center" wrapText="1"/>
    </xf>
    <xf borderId="61" fillId="2" fontId="5" numFmtId="0" xfId="0" applyAlignment="1" applyBorder="1" applyFont="1">
      <alignment horizontal="center" readingOrder="0" shrinkToFit="0" vertical="center" wrapText="1"/>
    </xf>
    <xf borderId="29" fillId="3" fontId="20" numFmtId="0" xfId="0" applyAlignment="1" applyBorder="1" applyFont="1">
      <alignment horizontal="left" shrinkToFit="0" vertical="center" wrapText="1"/>
    </xf>
    <xf borderId="62" fillId="0" fontId="8" numFmtId="0" xfId="0" applyBorder="1" applyFont="1"/>
    <xf borderId="27" fillId="3" fontId="20" numFmtId="0" xfId="0" applyAlignment="1" applyBorder="1" applyFont="1">
      <alignment horizontal="left" shrinkToFit="0" vertical="center" wrapText="1"/>
    </xf>
    <xf borderId="63" fillId="0" fontId="8" numFmtId="0" xfId="0" applyBorder="1" applyFont="1"/>
    <xf borderId="30" fillId="3" fontId="20" numFmtId="0" xfId="0" applyAlignment="1" applyBorder="1" applyFont="1">
      <alignment horizontal="left" shrinkToFit="0" vertical="center" wrapText="1"/>
    </xf>
    <xf borderId="64" fillId="2" fontId="5" numFmtId="0" xfId="0" applyAlignment="1" applyBorder="1" applyFont="1">
      <alignment horizontal="center" readingOrder="0" shrinkToFit="0" vertical="center" wrapText="1"/>
    </xf>
    <xf borderId="29" fillId="3" fontId="20" numFmtId="0" xfId="0" applyAlignment="1" applyBorder="1" applyFont="1">
      <alignment horizontal="left" readingOrder="0" shrinkToFit="0" vertical="center" wrapText="1"/>
    </xf>
    <xf borderId="65" fillId="0" fontId="8" numFmtId="0" xfId="0" applyBorder="1" applyFont="1"/>
    <xf borderId="27" fillId="3" fontId="20" numFmtId="0" xfId="0" applyAlignment="1" applyBorder="1" applyFont="1">
      <alignment horizontal="left" readingOrder="0" shrinkToFit="0" vertical="center" wrapText="1"/>
    </xf>
    <xf borderId="66" fillId="0" fontId="8" numFmtId="0" xfId="0" applyBorder="1" applyFont="1"/>
    <xf borderId="31" fillId="3" fontId="20" numFmtId="0" xfId="0" applyAlignment="1" applyBorder="1" applyFont="1">
      <alignment horizontal="left" readingOrder="0" shrinkToFit="0" vertical="center" wrapText="1"/>
    </xf>
    <xf borderId="67" fillId="0" fontId="8" numFmtId="0" xfId="0" applyBorder="1" applyFont="1"/>
    <xf borderId="68" fillId="2" fontId="11" numFmtId="0" xfId="0" applyAlignment="1" applyBorder="1" applyFont="1">
      <alignment horizontal="center" readingOrder="0" shrinkToFit="0" vertical="center" wrapText="1"/>
    </xf>
    <xf borderId="69" fillId="2" fontId="11" numFmtId="0" xfId="0" applyAlignment="1" applyBorder="1" applyFont="1">
      <alignment horizontal="center" readingOrder="0" shrinkToFit="0" vertical="center" wrapText="1"/>
    </xf>
    <xf borderId="70" fillId="2" fontId="11" numFmtId="0" xfId="0" applyAlignment="1" applyBorder="1" applyFont="1">
      <alignment horizontal="center" readingOrder="0" shrinkToFit="0" vertical="center" wrapText="1"/>
    </xf>
    <xf borderId="71" fillId="0" fontId="8" numFmtId="0" xfId="0" applyBorder="1" applyFont="1"/>
    <xf borderId="16" fillId="2" fontId="12" numFmtId="49" xfId="0" applyAlignment="1" applyBorder="1" applyFont="1" applyNumberFormat="1">
      <alignment horizontal="center" readingOrder="0" shrinkToFit="0" vertical="top" wrapText="1"/>
    </xf>
    <xf borderId="41" fillId="2" fontId="5" numFmtId="0" xfId="0" applyAlignment="1" applyBorder="1" applyFont="1">
      <alignment horizontal="center" readingOrder="0" shrinkToFit="0" vertical="center" wrapText="1"/>
    </xf>
    <xf borderId="72" fillId="2" fontId="5" numFmtId="0" xfId="0" applyAlignment="1" applyBorder="1" applyFont="1">
      <alignment horizontal="center" readingOrder="0" shrinkToFit="0" vertical="center" wrapText="1"/>
    </xf>
    <xf borderId="73" fillId="2" fontId="5" numFmtId="0" xfId="0" applyAlignment="1" applyBorder="1" applyFont="1">
      <alignment horizontal="center" readingOrder="0" shrinkToFit="0" vertical="center" wrapText="1"/>
    </xf>
    <xf borderId="74" fillId="2" fontId="5" numFmtId="0" xfId="0" applyAlignment="1" applyBorder="1" applyFont="1">
      <alignment horizontal="center" readingOrder="0" shrinkToFit="0" vertical="center" wrapText="1"/>
    </xf>
    <xf borderId="75" fillId="2" fontId="5" numFmtId="0" xfId="0" applyAlignment="1" applyBorder="1" applyFont="1">
      <alignment horizontal="center" readingOrder="0" shrinkToFit="0" vertical="center" wrapText="1"/>
    </xf>
    <xf borderId="76" fillId="2" fontId="12" numFmtId="0" xfId="0" applyAlignment="1" applyBorder="1" applyFont="1">
      <alignment horizontal="center" readingOrder="0" shrinkToFit="0" vertical="center" wrapText="1"/>
    </xf>
    <xf borderId="29" fillId="3" fontId="13" numFmtId="0" xfId="0" applyAlignment="1" applyBorder="1" applyFont="1">
      <alignment horizontal="center" readingOrder="0" shrinkToFit="0" vertical="center" wrapText="1"/>
    </xf>
    <xf borderId="27" fillId="3" fontId="13" numFmtId="0" xfId="0" applyAlignment="1" applyBorder="1" applyFont="1">
      <alignment horizontal="center" readingOrder="0" shrinkToFit="0" vertical="center" wrapText="1"/>
    </xf>
    <xf borderId="31" fillId="3" fontId="13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28.86"/>
    <col customWidth="1" min="3" max="3" width="17.71"/>
    <col customWidth="1" min="4" max="4" width="17.14"/>
    <col customWidth="1" min="5" max="5" width="18.14"/>
    <col customWidth="1" min="6" max="6" width="17.29"/>
    <col customWidth="1" min="7" max="7" width="26.43"/>
    <col customWidth="1" min="8" max="9" width="20.29"/>
    <col customWidth="1" min="10" max="10" width="16.29"/>
    <col customWidth="1" min="11" max="11" width="19.43"/>
  </cols>
  <sheetData>
    <row r="1" ht="54.75" customHeight="1">
      <c r="B1" s="1" t="s">
        <v>1</v>
      </c>
      <c r="E1" s="3"/>
      <c r="F1" s="3"/>
      <c r="G1" s="3"/>
      <c r="H1" s="3"/>
      <c r="I1" s="3"/>
      <c r="J1" s="3"/>
      <c r="K1" s="3"/>
    </row>
    <row r="2" ht="63.75" customHeight="1">
      <c r="B2" s="4" t="s">
        <v>6</v>
      </c>
      <c r="E2" s="7"/>
      <c r="F2" s="7"/>
      <c r="G2" s="7"/>
      <c r="H2" s="7"/>
      <c r="I2" s="7"/>
      <c r="J2" s="7"/>
      <c r="K2" s="7"/>
      <c r="L2" s="9"/>
    </row>
    <row r="3" ht="66.75" customHeight="1">
      <c r="A3" s="11"/>
      <c r="B3" s="13" t="s">
        <v>10</v>
      </c>
      <c r="C3" s="21" t="s">
        <v>11</v>
      </c>
      <c r="D3" s="23"/>
      <c r="E3" s="15" t="s">
        <v>14</v>
      </c>
      <c r="F3" s="16"/>
      <c r="G3" s="31"/>
      <c r="H3" s="33" t="s">
        <v>21</v>
      </c>
      <c r="I3" s="15" t="s">
        <v>23</v>
      </c>
      <c r="J3" s="16"/>
      <c r="K3" s="35"/>
      <c r="L3" s="9"/>
    </row>
    <row r="4" ht="37.5" customHeight="1">
      <c r="A4" s="37"/>
      <c r="B4" s="39"/>
      <c r="C4" s="41" t="s">
        <v>25</v>
      </c>
      <c r="D4" s="43" t="s">
        <v>28</v>
      </c>
      <c r="E4" s="45" t="s">
        <v>29</v>
      </c>
      <c r="F4" s="47" t="s">
        <v>28</v>
      </c>
      <c r="G4" s="49" t="s">
        <v>31</v>
      </c>
      <c r="H4" s="51"/>
      <c r="I4" s="45" t="s">
        <v>32</v>
      </c>
      <c r="J4" s="47" t="s">
        <v>33</v>
      </c>
      <c r="K4" s="47" t="s">
        <v>34</v>
      </c>
      <c r="L4" s="9"/>
    </row>
    <row r="5" ht="48.0" customHeight="1">
      <c r="A5" s="54">
        <v>1.0</v>
      </c>
      <c r="B5" s="55" t="s">
        <v>37</v>
      </c>
      <c r="C5" s="56">
        <v>1220.4</v>
      </c>
      <c r="D5" s="57">
        <v>99.01</v>
      </c>
      <c r="E5" s="59">
        <v>49631.3</v>
      </c>
      <c r="F5" s="57">
        <v>106.95</v>
      </c>
      <c r="G5" s="59">
        <v>21591.2</v>
      </c>
      <c r="H5" s="61">
        <v>54.3</v>
      </c>
      <c r="I5" s="63">
        <v>9778.0</v>
      </c>
      <c r="J5" s="59">
        <v>8180.0</v>
      </c>
      <c r="K5" s="64">
        <v>1598.0</v>
      </c>
      <c r="L5" s="9"/>
    </row>
    <row r="6">
      <c r="A6" s="54">
        <v>2.0</v>
      </c>
      <c r="B6" s="55" t="s">
        <v>47</v>
      </c>
      <c r="C6" s="56">
        <v>1344.4</v>
      </c>
      <c r="D6" s="57">
        <v>106.42</v>
      </c>
      <c r="E6" s="59">
        <v>9445.9</v>
      </c>
      <c r="F6" s="57">
        <v>101.15</v>
      </c>
      <c r="G6" s="59">
        <v>3668.9</v>
      </c>
      <c r="H6" s="61">
        <v>10.3</v>
      </c>
      <c r="I6" s="63">
        <v>2809.0</v>
      </c>
      <c r="J6" s="59">
        <v>2168.0</v>
      </c>
      <c r="K6" s="65">
        <v>641.0</v>
      </c>
      <c r="L6" s="9"/>
    </row>
    <row r="7">
      <c r="A7" s="54">
        <v>3.0</v>
      </c>
      <c r="B7" s="55" t="s">
        <v>48</v>
      </c>
      <c r="C7" s="56">
        <v>241.7</v>
      </c>
      <c r="D7" s="57">
        <v>100.92</v>
      </c>
      <c r="E7" s="59">
        <v>7800.1</v>
      </c>
      <c r="F7" s="57">
        <v>100.73</v>
      </c>
      <c r="G7" s="59">
        <v>3065.3</v>
      </c>
      <c r="H7" s="61">
        <v>8.53</v>
      </c>
      <c r="I7" s="63">
        <v>5413.0</v>
      </c>
      <c r="J7" s="59">
        <v>4100.0</v>
      </c>
      <c r="K7" s="65">
        <v>1313.0</v>
      </c>
      <c r="L7" s="9"/>
    </row>
    <row r="8">
      <c r="A8" s="54">
        <v>4.0</v>
      </c>
      <c r="B8" s="55" t="s">
        <v>49</v>
      </c>
      <c r="C8" s="56">
        <v>6716.4</v>
      </c>
      <c r="D8" s="57">
        <v>185.84</v>
      </c>
      <c r="E8" s="59">
        <v>7781.6</v>
      </c>
      <c r="F8" s="57">
        <v>103.62</v>
      </c>
      <c r="G8" s="59">
        <v>2804.2</v>
      </c>
      <c r="H8" s="61">
        <v>8.51</v>
      </c>
      <c r="I8" s="63">
        <v>2229.0</v>
      </c>
      <c r="J8" s="59">
        <v>2022.0</v>
      </c>
      <c r="K8" s="65">
        <v>207.0</v>
      </c>
      <c r="L8" s="9"/>
    </row>
    <row r="9">
      <c r="A9" s="54">
        <v>5.0</v>
      </c>
      <c r="B9" s="55" t="s">
        <v>50</v>
      </c>
      <c r="C9" s="56">
        <v>46.6</v>
      </c>
      <c r="D9" s="57">
        <v>102.19</v>
      </c>
      <c r="E9" s="59">
        <v>5110.4</v>
      </c>
      <c r="F9" s="57">
        <v>102.99</v>
      </c>
      <c r="G9" s="59">
        <v>2057.7</v>
      </c>
      <c r="H9" s="61">
        <v>5.59</v>
      </c>
      <c r="I9" s="63">
        <v>4040.0</v>
      </c>
      <c r="J9" s="59">
        <v>3631.0</v>
      </c>
      <c r="K9" s="65">
        <v>409.0</v>
      </c>
      <c r="L9" s="9"/>
    </row>
    <row r="10">
      <c r="A10" s="54">
        <v>6.0</v>
      </c>
      <c r="B10" s="55" t="s">
        <v>53</v>
      </c>
      <c r="C10" s="67">
        <v>272.0</v>
      </c>
      <c r="D10" s="68">
        <v>136.75</v>
      </c>
      <c r="E10" s="69">
        <v>4690.4</v>
      </c>
      <c r="F10" s="68">
        <v>100.66</v>
      </c>
      <c r="G10" s="69">
        <v>1809.6</v>
      </c>
      <c r="H10" s="70">
        <v>5.13</v>
      </c>
      <c r="I10" s="71">
        <v>259.0</v>
      </c>
      <c r="J10" s="69">
        <v>241.0</v>
      </c>
      <c r="K10" s="72">
        <v>18.0</v>
      </c>
      <c r="L10" s="9"/>
    </row>
    <row r="11" ht="32.25" customHeight="1">
      <c r="A11" s="73">
        <v>7.0</v>
      </c>
      <c r="B11" s="74" t="s">
        <v>55</v>
      </c>
      <c r="C11" s="75">
        <v>408.6</v>
      </c>
      <c r="D11" s="76">
        <v>115.03</v>
      </c>
      <c r="E11" s="77">
        <v>1787.4</v>
      </c>
      <c r="F11" s="76">
        <v>101.62</v>
      </c>
      <c r="G11" s="77">
        <v>648.1</v>
      </c>
      <c r="H11" s="78">
        <v>1.95</v>
      </c>
      <c r="I11" s="79">
        <v>253.0</v>
      </c>
      <c r="J11" s="77">
        <v>243.0</v>
      </c>
      <c r="K11" s="81">
        <v>10.0</v>
      </c>
      <c r="L11" s="9"/>
    </row>
    <row r="12" ht="21.75" customHeight="1">
      <c r="A12" s="54">
        <v>8.0</v>
      </c>
      <c r="B12" s="55" t="s">
        <v>62</v>
      </c>
      <c r="C12" s="56">
        <v>634.0</v>
      </c>
      <c r="D12" s="57">
        <v>70.82</v>
      </c>
      <c r="E12" s="59">
        <v>1505.0</v>
      </c>
      <c r="F12" s="57">
        <v>93.95</v>
      </c>
      <c r="G12" s="59">
        <v>553.3</v>
      </c>
      <c r="H12" s="61">
        <v>1.64</v>
      </c>
      <c r="I12" s="63">
        <v>1540.0</v>
      </c>
      <c r="J12" s="59">
        <v>1409.0</v>
      </c>
      <c r="K12" s="64">
        <v>131.0</v>
      </c>
      <c r="L12" s="9"/>
    </row>
    <row r="13">
      <c r="A13" s="54">
        <v>9.0</v>
      </c>
      <c r="B13" s="55" t="s">
        <v>63</v>
      </c>
      <c r="C13" s="56">
        <v>2296.9</v>
      </c>
      <c r="D13" s="57">
        <v>108.54</v>
      </c>
      <c r="E13" s="59">
        <v>1320.3</v>
      </c>
      <c r="F13" s="57">
        <v>100.01</v>
      </c>
      <c r="G13" s="59">
        <v>442.3</v>
      </c>
      <c r="H13" s="61">
        <v>1.44</v>
      </c>
      <c r="I13" s="63">
        <v>2046.0</v>
      </c>
      <c r="J13" s="59">
        <v>1642.0</v>
      </c>
      <c r="K13" s="65">
        <v>404.0</v>
      </c>
      <c r="L13" s="9"/>
    </row>
    <row r="14">
      <c r="A14" s="54">
        <v>10.0</v>
      </c>
      <c r="B14" s="55" t="s">
        <v>64</v>
      </c>
      <c r="C14" s="56">
        <v>27.3</v>
      </c>
      <c r="D14" s="57">
        <v>101.87</v>
      </c>
      <c r="E14" s="59">
        <v>967.2</v>
      </c>
      <c r="F14" s="57">
        <v>95.75</v>
      </c>
      <c r="G14" s="59">
        <v>372.9</v>
      </c>
      <c r="H14" s="61">
        <v>1.06</v>
      </c>
      <c r="I14" s="63">
        <v>26.0</v>
      </c>
      <c r="J14" s="59">
        <v>22.0</v>
      </c>
      <c r="K14" s="65">
        <v>4.0</v>
      </c>
      <c r="L14" s="9"/>
    </row>
    <row r="15">
      <c r="A15" s="54">
        <v>11.0</v>
      </c>
      <c r="B15" s="55" t="s">
        <v>66</v>
      </c>
      <c r="C15" s="56">
        <v>78.6</v>
      </c>
      <c r="D15" s="57">
        <v>92.36</v>
      </c>
      <c r="E15" s="59">
        <v>892.7</v>
      </c>
      <c r="F15" s="57">
        <v>94.46</v>
      </c>
      <c r="G15" s="59">
        <v>353.2</v>
      </c>
      <c r="H15" s="61">
        <v>0.98</v>
      </c>
      <c r="I15" s="63">
        <v>425.0</v>
      </c>
      <c r="J15" s="59">
        <v>311.0</v>
      </c>
      <c r="K15" s="65">
        <v>114.0</v>
      </c>
      <c r="L15" s="9"/>
    </row>
    <row r="16">
      <c r="A16" s="54">
        <v>12.0</v>
      </c>
      <c r="B16" s="55" t="s">
        <v>67</v>
      </c>
      <c r="C16" s="56">
        <v>0.2</v>
      </c>
      <c r="D16" s="57">
        <v>100.0</v>
      </c>
      <c r="E16" s="59">
        <v>250.6</v>
      </c>
      <c r="F16" s="57">
        <v>85.59</v>
      </c>
      <c r="G16" s="59">
        <v>111.2</v>
      </c>
      <c r="H16" s="61">
        <v>0.28</v>
      </c>
      <c r="I16" s="63">
        <v>32.0</v>
      </c>
      <c r="J16" s="59">
        <v>28.0</v>
      </c>
      <c r="K16" s="65">
        <v>4.0</v>
      </c>
      <c r="L16" s="9"/>
    </row>
    <row r="17">
      <c r="A17" s="54">
        <v>13.0</v>
      </c>
      <c r="B17" s="55" t="s">
        <v>69</v>
      </c>
      <c r="C17" s="56">
        <v>24.1</v>
      </c>
      <c r="D17" s="57">
        <v>85.77</v>
      </c>
      <c r="E17" s="59">
        <v>213.7</v>
      </c>
      <c r="F17" s="57">
        <v>89.26</v>
      </c>
      <c r="G17" s="59">
        <v>66.3</v>
      </c>
      <c r="H17" s="61">
        <v>0.23</v>
      </c>
      <c r="I17" s="63">
        <v>70.0</v>
      </c>
      <c r="J17" s="59">
        <v>59.0</v>
      </c>
      <c r="K17" s="65">
        <v>11.0</v>
      </c>
      <c r="L17" s="9"/>
    </row>
    <row r="18">
      <c r="A18" s="54">
        <v>14.0</v>
      </c>
      <c r="B18" s="55" t="s">
        <v>70</v>
      </c>
      <c r="C18" s="56">
        <v>381.5</v>
      </c>
      <c r="D18" s="57">
        <v>79.9</v>
      </c>
      <c r="E18" s="59">
        <v>32.8</v>
      </c>
      <c r="F18" s="57">
        <v>92.12</v>
      </c>
      <c r="G18" s="59">
        <v>11.5</v>
      </c>
      <c r="H18" s="61">
        <v>0.04</v>
      </c>
      <c r="I18" s="63">
        <v>29.0</v>
      </c>
      <c r="J18" s="59">
        <v>27.0</v>
      </c>
      <c r="K18" s="65">
        <v>2.0</v>
      </c>
      <c r="L18" s="9"/>
    </row>
    <row r="19">
      <c r="A19" s="54">
        <v>15.0</v>
      </c>
      <c r="B19" s="55" t="s">
        <v>71</v>
      </c>
      <c r="C19" s="56" t="s">
        <v>72</v>
      </c>
      <c r="D19" s="57" t="s">
        <v>72</v>
      </c>
      <c r="E19" s="59">
        <v>30.0</v>
      </c>
      <c r="F19" s="57">
        <v>104.64</v>
      </c>
      <c r="G19" s="59">
        <v>14.1</v>
      </c>
      <c r="H19" s="61">
        <v>0.03</v>
      </c>
      <c r="I19" s="63">
        <v>8.0</v>
      </c>
      <c r="J19" s="59">
        <v>3.0</v>
      </c>
      <c r="K19" s="65">
        <v>5.0</v>
      </c>
      <c r="L19" s="9"/>
    </row>
    <row r="20">
      <c r="A20" s="54">
        <v>16.0</v>
      </c>
      <c r="B20" s="55" t="s">
        <v>74</v>
      </c>
      <c r="C20" s="56" t="s">
        <v>72</v>
      </c>
      <c r="D20" s="57" t="s">
        <v>72</v>
      </c>
      <c r="E20" s="59">
        <v>11.8</v>
      </c>
      <c r="F20" s="57">
        <v>307.306</v>
      </c>
      <c r="G20" s="86"/>
      <c r="H20" s="61">
        <v>0.01</v>
      </c>
      <c r="I20" s="63">
        <v>6.0</v>
      </c>
      <c r="J20" s="59">
        <v>6.0</v>
      </c>
      <c r="K20" s="65">
        <v>0.0</v>
      </c>
      <c r="L20" s="9"/>
    </row>
    <row r="21">
      <c r="A21" s="88"/>
      <c r="B21" s="55" t="s">
        <v>75</v>
      </c>
      <c r="C21" s="56">
        <v>13729.4</v>
      </c>
      <c r="D21" s="90"/>
      <c r="E21" s="59">
        <v>91472.0</v>
      </c>
      <c r="F21" s="90"/>
      <c r="G21" s="86"/>
      <c r="H21" s="92">
        <v>1.0</v>
      </c>
      <c r="I21" s="63">
        <v>29736.0</v>
      </c>
      <c r="J21" s="59">
        <v>24011.0</v>
      </c>
      <c r="K21" s="65">
        <v>5725.0</v>
      </c>
      <c r="L21" s="9"/>
    </row>
    <row r="22">
      <c r="L22" s="9"/>
    </row>
    <row r="2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6">
      <c r="G26" s="94"/>
    </row>
  </sheetData>
  <mergeCells count="8">
    <mergeCell ref="B1:D1"/>
    <mergeCell ref="B2:D2"/>
    <mergeCell ref="A3:A4"/>
    <mergeCell ref="B3:B4"/>
    <mergeCell ref="C3:D3"/>
    <mergeCell ref="E3:G3"/>
    <mergeCell ref="H3:H4"/>
    <mergeCell ref="I3:K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43"/>
  </cols>
  <sheetData>
    <row r="1" ht="92.25" customHeight="1">
      <c r="A1" s="1" t="s">
        <v>2</v>
      </c>
      <c r="F1" s="3"/>
      <c r="G1" s="3"/>
      <c r="H1" s="3"/>
      <c r="I1" s="3"/>
      <c r="J1" s="3"/>
      <c r="K1" s="3"/>
    </row>
    <row r="2" ht="58.5" customHeight="1">
      <c r="A2" s="4" t="s">
        <v>4</v>
      </c>
      <c r="F2" s="7"/>
      <c r="G2" s="7"/>
      <c r="H2" s="7"/>
      <c r="I2" s="7"/>
      <c r="J2" s="7"/>
      <c r="K2" s="7"/>
    </row>
    <row r="3" ht="28.5" customHeight="1">
      <c r="A3" s="12"/>
      <c r="B3" s="14">
        <v>1991.0</v>
      </c>
      <c r="C3" s="15">
        <v>1992.0</v>
      </c>
      <c r="D3" s="14">
        <v>1993.0</v>
      </c>
      <c r="E3" s="18">
        <v>1994.0</v>
      </c>
      <c r="F3" s="2"/>
      <c r="G3" s="2"/>
      <c r="H3" s="2"/>
      <c r="I3" s="2"/>
      <c r="J3" s="2"/>
      <c r="K3" s="2"/>
    </row>
    <row r="4" ht="43.5" customHeight="1">
      <c r="A4" s="26" t="s">
        <v>13</v>
      </c>
      <c r="B4" s="27">
        <v>14930.7</v>
      </c>
      <c r="C4" s="28">
        <v>9678.4</v>
      </c>
      <c r="D4" s="28">
        <v>3430.7</v>
      </c>
      <c r="E4" s="28">
        <v>2084.9</v>
      </c>
      <c r="F4" s="5"/>
      <c r="G4" s="5"/>
      <c r="H4" s="2"/>
      <c r="I4" s="5"/>
      <c r="J4" s="5"/>
      <c r="K4" s="5"/>
    </row>
    <row r="5" ht="42.0" customHeight="1">
      <c r="A5" s="26" t="s">
        <v>16</v>
      </c>
      <c r="B5" s="27">
        <v>1389.0</v>
      </c>
      <c r="C5" s="28">
        <v>1138.1</v>
      </c>
      <c r="D5" s="28">
        <v>265.6</v>
      </c>
      <c r="E5" s="28">
        <v>0.0</v>
      </c>
      <c r="F5" s="29"/>
      <c r="G5" s="22"/>
      <c r="H5" s="29"/>
      <c r="I5" s="22"/>
      <c r="J5" s="22"/>
      <c r="K5" s="22"/>
    </row>
    <row r="6" ht="39.75" customHeight="1">
      <c r="A6" s="26" t="s">
        <v>17</v>
      </c>
      <c r="B6" s="27">
        <v>1174.3</v>
      </c>
      <c r="C6" s="28">
        <v>768.4</v>
      </c>
      <c r="D6" s="28">
        <v>376.2</v>
      </c>
      <c r="E6" s="28">
        <v>0.0</v>
      </c>
      <c r="F6" s="29"/>
      <c r="G6" s="22"/>
      <c r="H6" s="29"/>
      <c r="I6" s="22"/>
      <c r="J6" s="22"/>
      <c r="K6" s="22"/>
    </row>
    <row r="7" ht="39.0" customHeight="1">
      <c r="A7" s="26" t="s">
        <v>18</v>
      </c>
      <c r="B7" s="27">
        <v>884.2</v>
      </c>
      <c r="C7" s="28">
        <v>782.6</v>
      </c>
      <c r="D7" s="28">
        <v>130.0</v>
      </c>
      <c r="E7" s="28">
        <v>210.0</v>
      </c>
      <c r="F7" s="29"/>
      <c r="G7" s="22"/>
      <c r="H7" s="29"/>
      <c r="I7" s="22"/>
      <c r="J7" s="22"/>
      <c r="K7" s="22"/>
    </row>
    <row r="8" ht="39.75" customHeight="1">
      <c r="A8" s="26" t="s">
        <v>19</v>
      </c>
      <c r="B8" s="27">
        <v>1729.5</v>
      </c>
      <c r="C8" s="28">
        <v>969.5</v>
      </c>
      <c r="D8" s="28">
        <v>0.0</v>
      </c>
      <c r="E8" s="28">
        <v>0.0</v>
      </c>
      <c r="F8" s="29"/>
      <c r="G8" s="22"/>
      <c r="H8" s="29"/>
      <c r="I8" s="22"/>
      <c r="J8" s="22"/>
      <c r="K8" s="22"/>
    </row>
    <row r="9">
      <c r="F9" s="29"/>
      <c r="G9" s="22"/>
      <c r="H9" s="29"/>
      <c r="I9" s="22"/>
      <c r="J9" s="22"/>
      <c r="K9" s="22"/>
    </row>
    <row r="10">
      <c r="A10" s="42"/>
      <c r="B10" s="44"/>
      <c r="C10" s="22"/>
      <c r="D10" s="29"/>
      <c r="E10" s="22"/>
      <c r="F10" s="29"/>
      <c r="G10" s="22"/>
      <c r="H10" s="29"/>
      <c r="I10" s="22"/>
      <c r="J10" s="22"/>
      <c r="K10" s="22"/>
    </row>
    <row r="11">
      <c r="A11" s="46"/>
      <c r="B11" s="46"/>
      <c r="C11" s="50"/>
      <c r="D11" s="52"/>
      <c r="E11" s="50"/>
      <c r="F11" s="52"/>
      <c r="G11" s="50"/>
      <c r="H11" s="52"/>
      <c r="I11" s="50"/>
      <c r="J11" s="50"/>
      <c r="K11" s="50"/>
    </row>
    <row r="12">
      <c r="A12" s="42"/>
      <c r="B12" s="44"/>
      <c r="C12" s="22"/>
      <c r="D12" s="29"/>
      <c r="E12" s="22"/>
      <c r="F12" s="29"/>
      <c r="G12" s="22"/>
      <c r="H12" s="29"/>
      <c r="I12" s="22"/>
      <c r="J12" s="22"/>
      <c r="K12" s="22"/>
    </row>
    <row r="13">
      <c r="A13" s="42"/>
      <c r="B13" s="44"/>
      <c r="C13" s="22"/>
      <c r="D13" s="29"/>
      <c r="E13" s="22"/>
      <c r="F13" s="29"/>
      <c r="G13" s="22"/>
      <c r="H13" s="29"/>
      <c r="I13" s="22"/>
      <c r="J13" s="22"/>
      <c r="K13" s="22"/>
    </row>
    <row r="14">
      <c r="A14" s="42"/>
      <c r="B14" s="44"/>
      <c r="C14" s="22"/>
      <c r="D14" s="29"/>
      <c r="E14" s="22"/>
      <c r="F14" s="29"/>
      <c r="G14" s="22"/>
      <c r="H14" s="29"/>
      <c r="I14" s="22"/>
      <c r="J14" s="22"/>
      <c r="K14" s="22"/>
    </row>
    <row r="15">
      <c r="A15" s="42"/>
      <c r="B15" s="44"/>
      <c r="C15" s="22"/>
      <c r="D15" s="29"/>
      <c r="E15" s="22"/>
      <c r="F15" s="29"/>
      <c r="G15" s="22"/>
      <c r="H15" s="29"/>
      <c r="I15" s="22"/>
      <c r="J15" s="22"/>
      <c r="K15" s="22"/>
    </row>
    <row r="16">
      <c r="A16" s="42"/>
      <c r="B16" s="44"/>
      <c r="C16" s="22"/>
      <c r="D16" s="29"/>
      <c r="E16" s="22"/>
      <c r="F16" s="29"/>
      <c r="G16" s="22"/>
      <c r="H16" s="29"/>
      <c r="I16" s="22"/>
      <c r="J16" s="22"/>
      <c r="K16" s="22"/>
    </row>
    <row r="17">
      <c r="A17" s="42"/>
      <c r="B17" s="44"/>
      <c r="C17" s="22"/>
      <c r="D17" s="29"/>
      <c r="E17" s="22"/>
      <c r="F17" s="29"/>
      <c r="G17" s="22"/>
      <c r="H17" s="29"/>
      <c r="I17" s="22"/>
      <c r="J17" s="22"/>
      <c r="K17" s="22"/>
    </row>
    <row r="18">
      <c r="A18" s="42"/>
      <c r="B18" s="44"/>
      <c r="C18" s="22"/>
      <c r="D18" s="29"/>
      <c r="E18" s="22"/>
      <c r="F18" s="29"/>
      <c r="G18" s="22"/>
      <c r="H18" s="29"/>
      <c r="I18" s="22"/>
      <c r="J18" s="22"/>
      <c r="K18" s="22"/>
    </row>
    <row r="19">
      <c r="A19" s="42"/>
      <c r="B19" s="44"/>
      <c r="C19" s="22"/>
      <c r="D19" s="29"/>
      <c r="E19" s="22"/>
      <c r="F19" s="29"/>
      <c r="G19" s="22"/>
      <c r="H19" s="29"/>
      <c r="I19" s="22"/>
      <c r="J19" s="22"/>
      <c r="K19" s="22"/>
    </row>
    <row r="20">
      <c r="A20" s="42"/>
      <c r="B20" s="44"/>
      <c r="C20" s="22"/>
      <c r="D20" s="29"/>
      <c r="E20" s="22"/>
      <c r="F20" s="29"/>
      <c r="G20" s="58"/>
      <c r="H20" s="29"/>
      <c r="I20" s="22"/>
      <c r="J20" s="22"/>
      <c r="K20" s="22"/>
    </row>
    <row r="21">
      <c r="A21" s="60"/>
      <c r="B21" s="44"/>
      <c r="C21" s="22"/>
      <c r="D21" s="62"/>
      <c r="E21" s="22"/>
      <c r="F21" s="62"/>
      <c r="G21" s="58"/>
      <c r="H21" s="29"/>
      <c r="I21" s="22"/>
      <c r="J21" s="22"/>
      <c r="K21" s="22"/>
    </row>
  </sheetData>
  <mergeCells count="2">
    <mergeCell ref="A1:D1"/>
    <mergeCell ref="A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28.14"/>
    <col customWidth="1" min="3" max="3" width="22.29"/>
    <col customWidth="1" min="4" max="4" width="22.0"/>
    <col customWidth="1" min="5" max="5" width="19.57"/>
    <col customWidth="1" min="6" max="6" width="38.29"/>
    <col customWidth="1" min="7" max="7" width="26.0"/>
  </cols>
  <sheetData>
    <row r="1" ht="116.25" customHeight="1">
      <c r="A1" s="1" t="s">
        <v>0</v>
      </c>
      <c r="H1" s="2"/>
      <c r="I1" s="2"/>
      <c r="J1" s="2"/>
      <c r="K1" s="2"/>
    </row>
    <row r="2" ht="37.5" customHeight="1">
      <c r="A2" s="4" t="s">
        <v>3</v>
      </c>
      <c r="I2" s="5"/>
      <c r="J2" s="5"/>
      <c r="K2" s="5"/>
    </row>
    <row r="3" ht="29.25" customHeight="1">
      <c r="A3" s="6" t="s">
        <v>5</v>
      </c>
      <c r="B3" s="8" t="s">
        <v>7</v>
      </c>
      <c r="C3" s="8" t="s">
        <v>8</v>
      </c>
      <c r="D3" s="10" t="s">
        <v>9</v>
      </c>
      <c r="E3" s="16"/>
      <c r="F3" s="17"/>
      <c r="G3" s="19" t="s">
        <v>12</v>
      </c>
      <c r="H3" s="20"/>
      <c r="I3" s="22"/>
      <c r="J3" s="22"/>
      <c r="K3" s="22"/>
    </row>
    <row r="4" ht="57.0" customHeight="1">
      <c r="A4" s="24"/>
      <c r="B4" s="25"/>
      <c r="C4" s="25"/>
      <c r="D4" s="30" t="s">
        <v>15</v>
      </c>
      <c r="E4" s="32" t="s">
        <v>20</v>
      </c>
      <c r="F4" s="34" t="s">
        <v>22</v>
      </c>
      <c r="G4" s="36"/>
      <c r="H4" s="20"/>
      <c r="I4" s="22"/>
      <c r="J4" s="22"/>
      <c r="K4" s="22"/>
    </row>
    <row r="5">
      <c r="A5" s="38" t="s">
        <v>24</v>
      </c>
      <c r="B5" s="40">
        <v>676900.0</v>
      </c>
      <c r="C5" s="40">
        <v>670131.0</v>
      </c>
      <c r="D5" s="40" t="s">
        <v>26</v>
      </c>
      <c r="E5" s="40">
        <v>312.4</v>
      </c>
      <c r="F5" s="40" t="s">
        <v>27</v>
      </c>
      <c r="G5" s="40">
        <f>-580795</f>
        <v>-580795</v>
      </c>
      <c r="H5" s="20"/>
      <c r="I5" s="22"/>
      <c r="J5" s="22"/>
      <c r="K5" s="22"/>
    </row>
    <row r="6">
      <c r="A6" s="48" t="s">
        <v>30</v>
      </c>
      <c r="B6" s="53">
        <v>1432200.0</v>
      </c>
      <c r="C6" s="53">
        <v>2076400.0</v>
      </c>
      <c r="D6" s="53" t="s">
        <v>35</v>
      </c>
      <c r="E6" s="53">
        <v>932.0</v>
      </c>
      <c r="F6" s="53" t="s">
        <v>36</v>
      </c>
      <c r="G6" s="53">
        <f>-1586066</f>
        <v>-1586066</v>
      </c>
      <c r="H6" s="20"/>
      <c r="I6" s="22"/>
      <c r="J6" s="22"/>
      <c r="K6" s="22"/>
    </row>
    <row r="7">
      <c r="A7" s="48" t="s">
        <v>38</v>
      </c>
      <c r="B7" s="53">
        <v>1707600.0</v>
      </c>
      <c r="C7" s="53">
        <v>4185328.0</v>
      </c>
      <c r="D7" s="53" t="s">
        <v>39</v>
      </c>
      <c r="E7" s="53">
        <v>1367.9</v>
      </c>
      <c r="F7" s="53" t="s">
        <v>40</v>
      </c>
      <c r="G7" s="53">
        <f>467003</f>
        <v>467003</v>
      </c>
      <c r="H7" s="20"/>
      <c r="I7" s="22"/>
      <c r="J7" s="22"/>
      <c r="K7" s="22"/>
    </row>
    <row r="8">
      <c r="A8" s="48" t="s">
        <v>41</v>
      </c>
      <c r="B8" s="53">
        <v>1898100.0</v>
      </c>
      <c r="C8" s="53">
        <v>6500993.0</v>
      </c>
      <c r="D8" s="53" t="s">
        <v>42</v>
      </c>
      <c r="E8" s="53">
        <v>1956.0</v>
      </c>
      <c r="F8" s="53" t="s">
        <v>43</v>
      </c>
      <c r="G8" s="53">
        <f>1668927</f>
        <v>1668927</v>
      </c>
      <c r="H8" s="20"/>
      <c r="I8" s="22"/>
      <c r="J8" s="22"/>
      <c r="K8" s="22"/>
    </row>
    <row r="9">
      <c r="A9" s="48" t="s">
        <v>44</v>
      </c>
      <c r="B9" s="53">
        <v>2108000.0</v>
      </c>
      <c r="C9" s="53">
        <v>8474160.0</v>
      </c>
      <c r="D9" s="53" t="s">
        <v>45</v>
      </c>
      <c r="E9" s="53">
        <v>3871.0</v>
      </c>
      <c r="F9" s="53" t="s">
        <v>46</v>
      </c>
      <c r="G9" s="53">
        <f>879072</f>
        <v>879072</v>
      </c>
      <c r="H9" s="66"/>
      <c r="I9" s="50"/>
      <c r="J9" s="50"/>
      <c r="K9" s="50"/>
    </row>
    <row r="10">
      <c r="A10" s="48" t="s">
        <v>51</v>
      </c>
      <c r="B10" s="53">
        <v>2032800.0</v>
      </c>
      <c r="C10" s="53">
        <v>1.1871552E7</v>
      </c>
      <c r="D10" s="53" t="s">
        <v>52</v>
      </c>
      <c r="E10" s="53">
        <v>4789.0</v>
      </c>
      <c r="F10" s="53" t="s">
        <v>54</v>
      </c>
      <c r="G10" s="53">
        <f>2452.1</f>
        <v>2452.1</v>
      </c>
      <c r="H10" s="20"/>
      <c r="I10" s="22"/>
      <c r="J10" s="22"/>
      <c r="K10" s="22"/>
    </row>
    <row r="11">
      <c r="A11" s="48" t="s">
        <v>56</v>
      </c>
      <c r="B11" s="53">
        <v>2051000.0</v>
      </c>
      <c r="C11" s="53">
        <v>1.33315E7</v>
      </c>
      <c r="D11" s="53" t="s">
        <v>57</v>
      </c>
      <c r="E11" s="53">
        <v>5377.9</v>
      </c>
      <c r="F11" s="53" t="s">
        <v>58</v>
      </c>
      <c r="G11" s="53">
        <f>2177.355</f>
        <v>2177.355</v>
      </c>
      <c r="H11" s="20"/>
      <c r="I11" s="22"/>
      <c r="J11" s="22"/>
      <c r="K11" s="22"/>
    </row>
    <row r="12">
      <c r="A12" s="42"/>
      <c r="B12" s="44"/>
      <c r="C12" s="22"/>
      <c r="D12" s="29"/>
      <c r="E12" s="22"/>
      <c r="F12" s="29"/>
      <c r="G12" s="22"/>
      <c r="H12" s="20"/>
      <c r="I12" s="22"/>
      <c r="J12" s="22"/>
      <c r="K12" s="22"/>
    </row>
    <row r="13">
      <c r="A13" s="42"/>
      <c r="B13" s="44"/>
      <c r="C13" s="22"/>
      <c r="D13" s="29"/>
      <c r="E13" s="22"/>
      <c r="F13" s="29"/>
      <c r="G13" s="22"/>
      <c r="H13" s="20"/>
      <c r="I13" s="22"/>
      <c r="J13" s="22"/>
      <c r="K13" s="22"/>
    </row>
    <row r="14" ht="110.25" customHeight="1">
      <c r="A14" s="1" t="s">
        <v>59</v>
      </c>
      <c r="F14" s="80" t="s">
        <v>60</v>
      </c>
      <c r="H14" s="20"/>
      <c r="I14" s="22"/>
      <c r="J14" s="22"/>
      <c r="K14" s="22"/>
    </row>
    <row r="15" ht="35.25" customHeight="1">
      <c r="A15" s="4" t="s">
        <v>61</v>
      </c>
      <c r="H15" s="20"/>
      <c r="I15" s="22"/>
      <c r="J15" s="22"/>
      <c r="K15" s="22"/>
    </row>
    <row r="16" ht="24.0" customHeight="1">
      <c r="A16" s="82" t="s">
        <v>5</v>
      </c>
      <c r="B16" s="83" t="s">
        <v>7</v>
      </c>
      <c r="C16" s="85" t="s">
        <v>68</v>
      </c>
      <c r="D16" s="87" t="s">
        <v>9</v>
      </c>
      <c r="E16" s="89"/>
      <c r="F16" s="89"/>
      <c r="G16" s="91"/>
      <c r="H16" s="93" t="s">
        <v>12</v>
      </c>
      <c r="I16" s="22"/>
      <c r="J16" s="22"/>
      <c r="K16" s="22"/>
    </row>
    <row r="17" ht="60.0" customHeight="1">
      <c r="A17" s="96"/>
      <c r="B17" s="98"/>
      <c r="C17" s="100"/>
      <c r="D17" s="102" t="s">
        <v>15</v>
      </c>
      <c r="E17" s="104" t="s">
        <v>77</v>
      </c>
      <c r="F17" s="104" t="s">
        <v>22</v>
      </c>
      <c r="G17" s="106" t="s">
        <v>79</v>
      </c>
      <c r="H17" s="107"/>
      <c r="I17" s="22"/>
      <c r="J17" s="22"/>
      <c r="K17" s="22"/>
    </row>
    <row r="18">
      <c r="A18" s="108" t="s">
        <v>24</v>
      </c>
      <c r="B18" s="109">
        <v>676900.0</v>
      </c>
      <c r="C18" s="109">
        <v>3452190.0</v>
      </c>
      <c r="D18" s="109" t="s">
        <v>26</v>
      </c>
      <c r="E18" s="109">
        <v>312.4</v>
      </c>
      <c r="F18" s="109" t="s">
        <v>27</v>
      </c>
      <c r="G18" s="109" t="s">
        <v>87</v>
      </c>
      <c r="H18" s="111">
        <v>1937903.0</v>
      </c>
      <c r="I18" s="22"/>
      <c r="J18" s="22"/>
      <c r="K18" s="22"/>
    </row>
    <row r="19">
      <c r="A19" s="113" t="s">
        <v>30</v>
      </c>
      <c r="B19" s="109">
        <v>1432000.0</v>
      </c>
      <c r="C19" s="109">
        <v>7710192.0</v>
      </c>
      <c r="D19" s="109" t="s">
        <v>35</v>
      </c>
      <c r="E19" s="109">
        <v>932.0</v>
      </c>
      <c r="F19" s="109" t="s">
        <v>36</v>
      </c>
      <c r="G19" s="109" t="s">
        <v>90</v>
      </c>
      <c r="H19" s="111">
        <v>3334152.0</v>
      </c>
      <c r="I19" s="22"/>
      <c r="J19" s="22"/>
      <c r="K19" s="22"/>
    </row>
    <row r="20">
      <c r="A20" s="113" t="s">
        <v>38</v>
      </c>
      <c r="B20" s="109">
        <v>1707600.0</v>
      </c>
      <c r="C20" s="109">
        <v>1.0457991E7</v>
      </c>
      <c r="D20" s="109" t="s">
        <v>39</v>
      </c>
      <c r="E20" s="109">
        <v>1367.9</v>
      </c>
      <c r="F20" s="109" t="s">
        <v>40</v>
      </c>
      <c r="G20" s="109" t="s">
        <v>93</v>
      </c>
      <c r="H20" s="111">
        <v>5149334.0</v>
      </c>
    </row>
    <row r="21">
      <c r="A21" s="113" t="s">
        <v>41</v>
      </c>
      <c r="B21" s="109">
        <v>1898100.0</v>
      </c>
      <c r="C21" s="109">
        <v>1.3810376E7</v>
      </c>
      <c r="D21" s="109" t="s">
        <v>42</v>
      </c>
      <c r="E21" s="109">
        <v>1956.0</v>
      </c>
      <c r="F21" s="109" t="s">
        <v>43</v>
      </c>
      <c r="G21" s="109" t="s">
        <v>96</v>
      </c>
      <c r="H21" s="111">
        <v>5916414.0</v>
      </c>
    </row>
    <row r="22">
      <c r="A22" s="113" t="s">
        <v>44</v>
      </c>
      <c r="B22" s="109">
        <v>2108000.0</v>
      </c>
      <c r="C22" s="109">
        <v>2.2991801E7</v>
      </c>
      <c r="D22" s="109" t="s">
        <v>45</v>
      </c>
      <c r="E22" s="109">
        <v>3871.0</v>
      </c>
      <c r="F22" s="109" t="s">
        <v>46</v>
      </c>
      <c r="G22" s="109" t="s">
        <v>101</v>
      </c>
      <c r="H22" s="111">
        <v>7715684.0</v>
      </c>
    </row>
    <row r="23">
      <c r="A23" s="113" t="s">
        <v>51</v>
      </c>
      <c r="B23" s="109">
        <v>2032800.0</v>
      </c>
      <c r="C23" s="109">
        <v>2.347121E7</v>
      </c>
      <c r="D23" s="109" t="s">
        <v>52</v>
      </c>
      <c r="E23" s="109">
        <v>4789.0</v>
      </c>
      <c r="F23" s="109" t="s">
        <v>54</v>
      </c>
      <c r="G23" s="109" t="s">
        <v>103</v>
      </c>
      <c r="H23" s="111">
        <v>3692110.0</v>
      </c>
    </row>
    <row r="24">
      <c r="A24" s="117" t="s">
        <v>56</v>
      </c>
      <c r="B24" s="109">
        <v>2051000.0</v>
      </c>
      <c r="C24" s="109">
        <v>2.7225673E7</v>
      </c>
      <c r="D24" s="109" t="s">
        <v>57</v>
      </c>
      <c r="E24" s="109">
        <v>5377.9</v>
      </c>
      <c r="F24" s="109" t="s">
        <v>58</v>
      </c>
      <c r="G24" s="109" t="s">
        <v>109</v>
      </c>
      <c r="H24" s="111">
        <v>5619632.0</v>
      </c>
    </row>
    <row r="27" ht="107.25" customHeight="1">
      <c r="A27" s="1" t="s">
        <v>111</v>
      </c>
      <c r="H27" s="20"/>
    </row>
    <row r="28" ht="41.25" customHeight="1">
      <c r="A28" s="4" t="s">
        <v>112</v>
      </c>
      <c r="H28" s="20"/>
    </row>
    <row r="29" ht="27.75" customHeight="1">
      <c r="A29" s="119" t="s">
        <v>5</v>
      </c>
      <c r="B29" s="120" t="s">
        <v>7</v>
      </c>
      <c r="C29" s="121" t="s">
        <v>120</v>
      </c>
      <c r="D29" s="123" t="s">
        <v>9</v>
      </c>
      <c r="E29" s="125"/>
      <c r="F29" s="125"/>
      <c r="G29" s="127"/>
      <c r="H29" s="129" t="s">
        <v>12</v>
      </c>
    </row>
    <row r="30" ht="67.5" customHeight="1">
      <c r="A30" s="131"/>
      <c r="B30" s="133"/>
      <c r="C30" s="135"/>
      <c r="D30" s="136" t="s">
        <v>15</v>
      </c>
      <c r="E30" s="137" t="s">
        <v>77</v>
      </c>
      <c r="F30" s="137" t="s">
        <v>22</v>
      </c>
      <c r="G30" s="138" t="s">
        <v>79</v>
      </c>
      <c r="H30" s="139"/>
    </row>
    <row r="31">
      <c r="A31" s="140" t="s">
        <v>24</v>
      </c>
      <c r="B31" s="53" t="s">
        <v>132</v>
      </c>
      <c r="C31" s="53">
        <v>4154812.0</v>
      </c>
      <c r="D31" s="53" t="s">
        <v>26</v>
      </c>
      <c r="E31" s="53">
        <v>312.4</v>
      </c>
      <c r="F31" s="53" t="s">
        <v>27</v>
      </c>
      <c r="G31" s="53" t="s">
        <v>87</v>
      </c>
      <c r="H31" s="53">
        <v>2640525.0</v>
      </c>
    </row>
    <row r="32">
      <c r="A32" s="140" t="s">
        <v>30</v>
      </c>
      <c r="B32" s="53" t="s">
        <v>133</v>
      </c>
      <c r="C32" s="53">
        <v>8558402.0</v>
      </c>
      <c r="D32" s="53" t="s">
        <v>35</v>
      </c>
      <c r="E32" s="53">
        <v>932.0</v>
      </c>
      <c r="F32" s="53" t="s">
        <v>36</v>
      </c>
      <c r="G32" s="53" t="s">
        <v>90</v>
      </c>
      <c r="H32" s="53">
        <v>4182362.0</v>
      </c>
    </row>
    <row r="33">
      <c r="A33" s="140" t="s">
        <v>38</v>
      </c>
      <c r="B33" s="53" t="s">
        <v>134</v>
      </c>
      <c r="C33" s="53">
        <v>1.079041E7</v>
      </c>
      <c r="D33" s="53" t="s">
        <v>39</v>
      </c>
      <c r="E33" s="53">
        <v>1367.9</v>
      </c>
      <c r="F33" s="53" t="s">
        <v>40</v>
      </c>
      <c r="G33" s="53" t="s">
        <v>93</v>
      </c>
      <c r="H33" s="53">
        <v>5481753.0</v>
      </c>
    </row>
    <row r="34">
      <c r="A34" s="140" t="s">
        <v>41</v>
      </c>
      <c r="B34" s="53" t="s">
        <v>135</v>
      </c>
      <c r="C34" s="53">
        <v>1.6363786E7</v>
      </c>
      <c r="D34" s="53" t="s">
        <v>42</v>
      </c>
      <c r="E34" s="53">
        <v>1956.0</v>
      </c>
      <c r="F34" s="53" t="s">
        <v>43</v>
      </c>
      <c r="G34" s="53" t="s">
        <v>96</v>
      </c>
      <c r="H34" s="53">
        <v>8469825.0</v>
      </c>
    </row>
    <row r="35">
      <c r="A35" s="140" t="s">
        <v>44</v>
      </c>
      <c r="B35" s="53" t="s">
        <v>136</v>
      </c>
      <c r="C35" s="53">
        <v>2.4815449E7</v>
      </c>
      <c r="D35" s="53" t="s">
        <v>45</v>
      </c>
      <c r="E35" s="53">
        <v>3871.0</v>
      </c>
      <c r="F35" s="53" t="s">
        <v>46</v>
      </c>
      <c r="G35" s="53" t="s">
        <v>101</v>
      </c>
      <c r="H35" s="53">
        <v>9539332.0</v>
      </c>
    </row>
    <row r="36">
      <c r="A36" s="140" t="s">
        <v>51</v>
      </c>
      <c r="B36" s="53" t="s">
        <v>137</v>
      </c>
      <c r="C36" s="53">
        <v>2.627285E7</v>
      </c>
      <c r="D36" s="53" t="s">
        <v>52</v>
      </c>
      <c r="E36" s="53">
        <v>4789.0</v>
      </c>
      <c r="F36" s="53" t="s">
        <v>54</v>
      </c>
      <c r="G36" s="53" t="s">
        <v>103</v>
      </c>
      <c r="H36" s="53">
        <v>6493750.0</v>
      </c>
    </row>
    <row r="37">
      <c r="A37" s="140" t="s">
        <v>56</v>
      </c>
      <c r="B37" s="53" t="s">
        <v>138</v>
      </c>
      <c r="C37" s="53">
        <v>2.8839061E7</v>
      </c>
      <c r="D37" s="53" t="s">
        <v>57</v>
      </c>
      <c r="E37" s="53">
        <v>5377.9</v>
      </c>
      <c r="F37" s="53" t="s">
        <v>58</v>
      </c>
      <c r="G37" s="53" t="s">
        <v>109</v>
      </c>
      <c r="H37" s="53">
        <v>7233020.0</v>
      </c>
    </row>
    <row r="40" ht="90.0" customHeight="1">
      <c r="A40" s="1" t="s">
        <v>139</v>
      </c>
    </row>
    <row r="41" ht="38.25" customHeight="1">
      <c r="A41" s="4" t="s">
        <v>140</v>
      </c>
    </row>
    <row r="42" ht="91.5" customHeight="1">
      <c r="A42" s="141" t="s">
        <v>5</v>
      </c>
      <c r="B42" s="142" t="s">
        <v>141</v>
      </c>
      <c r="C42" s="143" t="s">
        <v>142</v>
      </c>
      <c r="D42" s="144" t="s">
        <v>143</v>
      </c>
      <c r="E42" s="143" t="s">
        <v>144</v>
      </c>
      <c r="F42" s="144" t="s">
        <v>145</v>
      </c>
      <c r="G42" s="145" t="s">
        <v>146</v>
      </c>
    </row>
    <row r="43">
      <c r="A43" s="146">
        <v>2001.0</v>
      </c>
      <c r="B43" s="147">
        <v>990.0</v>
      </c>
      <c r="C43" s="148">
        <v>30.0</v>
      </c>
      <c r="D43" s="148">
        <v>170.0</v>
      </c>
      <c r="E43" s="148">
        <v>204.6</v>
      </c>
      <c r="F43" s="148">
        <v>13.1</v>
      </c>
      <c r="G43" s="149">
        <v>312.4</v>
      </c>
    </row>
    <row r="44">
      <c r="A44" s="146">
        <v>2002.0</v>
      </c>
      <c r="B44" s="147">
        <v>1450.0</v>
      </c>
      <c r="C44" s="148">
        <v>31.34</v>
      </c>
      <c r="D44" s="148">
        <v>171.8</v>
      </c>
      <c r="E44" s="148">
        <v>190.7</v>
      </c>
      <c r="F44" s="148">
        <v>15.9</v>
      </c>
      <c r="G44" s="149">
        <v>932.0</v>
      </c>
    </row>
    <row r="45">
      <c r="A45" s="146">
        <v>2003.0</v>
      </c>
      <c r="B45" s="147">
        <v>2451.0</v>
      </c>
      <c r="C45" s="148">
        <v>30.9</v>
      </c>
      <c r="D45" s="148">
        <v>198.2</v>
      </c>
      <c r="E45" s="148">
        <v>204.5</v>
      </c>
      <c r="F45" s="148">
        <v>30.14</v>
      </c>
      <c r="G45" s="149">
        <v>1367.9</v>
      </c>
    </row>
    <row r="46">
      <c r="A46" s="146">
        <v>2004.0</v>
      </c>
      <c r="B46" s="147">
        <v>3425.0</v>
      </c>
      <c r="C46" s="148">
        <v>28.93</v>
      </c>
      <c r="D46" s="148">
        <v>251.5</v>
      </c>
      <c r="E46" s="148">
        <v>298.0</v>
      </c>
      <c r="F46" s="148">
        <v>55.76</v>
      </c>
      <c r="G46" s="149">
        <v>1956.0</v>
      </c>
    </row>
    <row r="47">
      <c r="A47" s="146">
        <v>2005.0</v>
      </c>
      <c r="B47" s="147">
        <v>4020.0</v>
      </c>
      <c r="C47" s="148">
        <v>28.29</v>
      </c>
      <c r="D47" s="148">
        <v>385.5</v>
      </c>
      <c r="E47" s="148">
        <v>416.12</v>
      </c>
      <c r="F47" s="148">
        <v>128.8</v>
      </c>
      <c r="G47" s="149">
        <v>3871.0</v>
      </c>
    </row>
    <row r="48">
      <c r="A48" s="146">
        <v>2006.0</v>
      </c>
      <c r="B48" s="147">
        <v>5840.0</v>
      </c>
      <c r="C48" s="148">
        <v>26.72</v>
      </c>
      <c r="D48" s="148">
        <v>432.12</v>
      </c>
      <c r="E48" s="148">
        <v>483.7</v>
      </c>
      <c r="F48" s="148">
        <v>196.0</v>
      </c>
      <c r="G48" s="149">
        <v>4789.0</v>
      </c>
    </row>
    <row r="49">
      <c r="A49" s="146">
        <v>2007.0</v>
      </c>
      <c r="B49" s="147">
        <v>6500.0</v>
      </c>
      <c r="C49" s="148">
        <v>25.64</v>
      </c>
      <c r="D49" s="148">
        <v>517.72</v>
      </c>
      <c r="E49" s="148">
        <v>548.4</v>
      </c>
      <c r="F49" s="148">
        <v>227.5</v>
      </c>
      <c r="G49" s="149">
        <v>5377.9</v>
      </c>
    </row>
  </sheetData>
  <mergeCells count="24">
    <mergeCell ref="A1:D1"/>
    <mergeCell ref="H1:H2"/>
    <mergeCell ref="A2:D2"/>
    <mergeCell ref="A3:A4"/>
    <mergeCell ref="B3:B4"/>
    <mergeCell ref="D3:F3"/>
    <mergeCell ref="G3:G4"/>
    <mergeCell ref="C3:C4"/>
    <mergeCell ref="A14:D14"/>
    <mergeCell ref="A15:D15"/>
    <mergeCell ref="A16:A17"/>
    <mergeCell ref="B16:B17"/>
    <mergeCell ref="D16:G16"/>
    <mergeCell ref="H16:H17"/>
    <mergeCell ref="C29:C30"/>
    <mergeCell ref="A40:D40"/>
    <mergeCell ref="A41:D41"/>
    <mergeCell ref="C16:C17"/>
    <mergeCell ref="A27:D27"/>
    <mergeCell ref="A28:D28"/>
    <mergeCell ref="A29:A30"/>
    <mergeCell ref="B29:B30"/>
    <mergeCell ref="D29:G29"/>
    <mergeCell ref="H29:H3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0"/>
    <col customWidth="1" min="3" max="3" width="17.71"/>
  </cols>
  <sheetData>
    <row r="1" ht="60.75" customHeight="1">
      <c r="A1" s="1" t="s">
        <v>65</v>
      </c>
      <c r="G1" s="84"/>
    </row>
    <row r="2" ht="33.75" customHeight="1">
      <c r="A2" s="4" t="s">
        <v>73</v>
      </c>
      <c r="G2" s="84"/>
    </row>
    <row r="3" ht="31.5" customHeight="1">
      <c r="A3" s="95"/>
      <c r="B3" s="97">
        <v>1981.0</v>
      </c>
      <c r="C3" s="97">
        <v>1982.0</v>
      </c>
      <c r="D3" s="97">
        <v>1983.0</v>
      </c>
      <c r="E3" s="97">
        <v>1984.0</v>
      </c>
      <c r="F3" s="97">
        <v>1985.0</v>
      </c>
      <c r="G3" s="84"/>
    </row>
    <row r="4">
      <c r="A4" s="95" t="s">
        <v>76</v>
      </c>
      <c r="B4" s="99">
        <v>269.0</v>
      </c>
      <c r="C4" s="101">
        <v>255.0</v>
      </c>
      <c r="D4" s="101">
        <v>284.0</v>
      </c>
      <c r="E4" s="101">
        <v>283.0</v>
      </c>
      <c r="F4" s="103">
        <v>300.0</v>
      </c>
      <c r="G4" s="84"/>
    </row>
    <row r="5">
      <c r="A5" s="95" t="s">
        <v>78</v>
      </c>
      <c r="B5" s="99">
        <v>189.4</v>
      </c>
      <c r="C5" s="101">
        <v>171.8</v>
      </c>
      <c r="D5" s="101">
        <v>183.9</v>
      </c>
      <c r="E5" s="101">
        <v>180.0</v>
      </c>
      <c r="F5" s="105">
        <v>175.4</v>
      </c>
      <c r="G5" s="84"/>
    </row>
    <row r="6">
      <c r="A6" s="95" t="s">
        <v>80</v>
      </c>
      <c r="B6" s="99">
        <v>41.9</v>
      </c>
      <c r="C6" s="101">
        <v>38.7</v>
      </c>
      <c r="D6" s="101">
        <v>39.9</v>
      </c>
      <c r="E6" s="101">
        <v>40.0</v>
      </c>
      <c r="F6" s="105">
        <v>40.2</v>
      </c>
      <c r="G6" s="84"/>
    </row>
    <row r="7">
      <c r="A7" s="95" t="s">
        <v>81</v>
      </c>
      <c r="B7" s="99">
        <v>10.5</v>
      </c>
      <c r="C7" s="101">
        <v>10.2</v>
      </c>
      <c r="D7" s="101">
        <v>10.0</v>
      </c>
      <c r="E7" s="101">
        <v>11.0</v>
      </c>
      <c r="F7" s="105">
        <v>12.4</v>
      </c>
      <c r="G7" s="84"/>
    </row>
    <row r="8">
      <c r="A8" s="95" t="s">
        <v>82</v>
      </c>
      <c r="B8" s="99">
        <v>418.1</v>
      </c>
      <c r="C8" s="101">
        <v>363.4</v>
      </c>
      <c r="D8" s="101">
        <v>489.3</v>
      </c>
      <c r="E8" s="101">
        <v>563.1</v>
      </c>
      <c r="F8" s="105">
        <v>596.5</v>
      </c>
      <c r="G8" s="84"/>
    </row>
    <row r="9">
      <c r="A9" s="95" t="s">
        <v>83</v>
      </c>
      <c r="B9" s="99">
        <v>973.0</v>
      </c>
      <c r="C9" s="101">
        <v>872.0</v>
      </c>
      <c r="D9" s="101">
        <v>955.0</v>
      </c>
      <c r="E9" s="101">
        <v>776.0</v>
      </c>
      <c r="F9" s="105">
        <v>762.0</v>
      </c>
      <c r="G9" s="84"/>
    </row>
    <row r="10">
      <c r="A10" s="95" t="s">
        <v>84</v>
      </c>
      <c r="B10" s="99">
        <v>895.0</v>
      </c>
      <c r="C10" s="101">
        <v>824.0</v>
      </c>
      <c r="D10" s="101">
        <v>908.0</v>
      </c>
      <c r="E10" s="101">
        <v>1016.0</v>
      </c>
      <c r="F10" s="105">
        <v>1067.0</v>
      </c>
      <c r="G10" s="84"/>
    </row>
    <row r="11">
      <c r="A11" s="95" t="s">
        <v>85</v>
      </c>
      <c r="B11" s="99">
        <v>399.0</v>
      </c>
      <c r="C11" s="101">
        <v>421.0</v>
      </c>
      <c r="D11" s="101">
        <v>454.0</v>
      </c>
      <c r="E11" s="101">
        <v>503.0</v>
      </c>
      <c r="F11" s="105">
        <v>578.0</v>
      </c>
      <c r="G11" s="84"/>
    </row>
    <row r="12" ht="33.0" customHeight="1">
      <c r="A12" s="95" t="s">
        <v>86</v>
      </c>
      <c r="B12" s="99">
        <v>1230.0</v>
      </c>
      <c r="C12" s="101">
        <v>1160.0</v>
      </c>
      <c r="D12" s="101">
        <v>1174.0</v>
      </c>
      <c r="E12" s="101">
        <v>1195.0</v>
      </c>
      <c r="F12" s="105">
        <v>1221.0</v>
      </c>
      <c r="G12" s="84"/>
    </row>
    <row r="13">
      <c r="A13" s="110"/>
      <c r="B13" s="110"/>
      <c r="C13" s="110"/>
      <c r="D13" s="110"/>
      <c r="E13" s="110"/>
      <c r="F13" s="110"/>
      <c r="G13" s="84"/>
    </row>
    <row r="14" ht="54.75" customHeight="1">
      <c r="A14" s="112" t="s">
        <v>88</v>
      </c>
      <c r="G14" s="84"/>
    </row>
    <row r="15" ht="40.5" customHeight="1">
      <c r="A15" s="114" t="s">
        <v>89</v>
      </c>
      <c r="G15" s="84"/>
    </row>
    <row r="16">
      <c r="A16" s="95"/>
      <c r="B16" s="97" t="s">
        <v>91</v>
      </c>
      <c r="C16" s="97" t="s">
        <v>92</v>
      </c>
      <c r="D16" s="110"/>
      <c r="E16" s="110"/>
      <c r="F16" s="115"/>
      <c r="G16" s="84"/>
    </row>
    <row r="17">
      <c r="A17" s="95" t="s">
        <v>82</v>
      </c>
      <c r="B17" s="99">
        <v>204.2</v>
      </c>
      <c r="C17" s="103">
        <v>59.1</v>
      </c>
      <c r="D17" s="110"/>
      <c r="E17" s="110"/>
      <c r="F17" s="115"/>
      <c r="G17" s="84"/>
    </row>
    <row r="18">
      <c r="A18" s="95" t="s">
        <v>94</v>
      </c>
      <c r="B18" s="99">
        <v>67.2</v>
      </c>
      <c r="C18" s="105">
        <v>72.1</v>
      </c>
      <c r="D18" s="110"/>
      <c r="E18" s="110"/>
      <c r="F18" s="115"/>
      <c r="G18" s="84"/>
    </row>
    <row r="19">
      <c r="A19" s="95" t="s">
        <v>95</v>
      </c>
      <c r="B19" s="99">
        <v>69.0</v>
      </c>
      <c r="C19" s="105">
        <v>48.6</v>
      </c>
      <c r="D19" s="110"/>
      <c r="E19" s="110"/>
      <c r="F19" s="115"/>
      <c r="G19" s="84"/>
    </row>
    <row r="20">
      <c r="A20" s="110"/>
      <c r="B20" s="110"/>
      <c r="C20" s="110"/>
      <c r="D20" s="110"/>
      <c r="E20" s="110"/>
      <c r="F20" s="115"/>
      <c r="G20" s="84"/>
    </row>
    <row r="21" ht="37.5" customHeight="1">
      <c r="A21" s="112" t="s">
        <v>97</v>
      </c>
      <c r="G21" s="84"/>
    </row>
    <row r="22" ht="48.75" customHeight="1">
      <c r="A22" s="114" t="s">
        <v>98</v>
      </c>
      <c r="G22" s="84"/>
    </row>
    <row r="23">
      <c r="A23" s="95"/>
      <c r="B23" s="97">
        <v>1997.0</v>
      </c>
      <c r="C23" s="97">
        <v>1998.0</v>
      </c>
      <c r="D23" s="97" t="s">
        <v>99</v>
      </c>
      <c r="E23" s="115"/>
      <c r="F23" s="115"/>
      <c r="G23" s="84"/>
    </row>
    <row r="24">
      <c r="A24" s="95" t="s">
        <v>100</v>
      </c>
      <c r="B24" s="99">
        <v>39.3</v>
      </c>
      <c r="C24" s="101">
        <v>46.4</v>
      </c>
      <c r="D24" s="103">
        <v>20.9</v>
      </c>
      <c r="E24" s="115"/>
      <c r="F24" s="115"/>
      <c r="G24" s="84"/>
    </row>
    <row r="25">
      <c r="A25" s="95" t="s">
        <v>102</v>
      </c>
      <c r="B25" s="99">
        <v>2.5</v>
      </c>
      <c r="C25" s="116"/>
      <c r="D25" s="105">
        <v>0.2</v>
      </c>
      <c r="E25" s="115"/>
      <c r="F25" s="115"/>
      <c r="G25" s="84"/>
    </row>
    <row r="26">
      <c r="A26" s="95" t="s">
        <v>104</v>
      </c>
      <c r="B26" s="99">
        <v>45.5</v>
      </c>
      <c r="C26" s="101">
        <v>79.1</v>
      </c>
      <c r="D26" s="105">
        <v>27.2</v>
      </c>
      <c r="E26" s="115"/>
      <c r="F26" s="115"/>
      <c r="G26" s="84"/>
    </row>
    <row r="27">
      <c r="A27" s="95" t="s">
        <v>105</v>
      </c>
      <c r="B27" s="99">
        <v>220.2</v>
      </c>
      <c r="C27" s="101">
        <v>42.4</v>
      </c>
      <c r="D27" s="105">
        <v>2.6</v>
      </c>
      <c r="E27" s="115"/>
      <c r="F27" s="115"/>
      <c r="G27" s="84"/>
    </row>
    <row r="28">
      <c r="A28" s="95" t="s">
        <v>106</v>
      </c>
      <c r="B28" s="99">
        <v>197.0</v>
      </c>
      <c r="C28" s="101" t="s">
        <v>72</v>
      </c>
      <c r="D28" s="105">
        <v>0.2</v>
      </c>
      <c r="E28" s="115"/>
      <c r="F28" s="115"/>
      <c r="G28" s="84"/>
    </row>
    <row r="29">
      <c r="A29" s="95" t="s">
        <v>107</v>
      </c>
      <c r="B29" s="99" t="s">
        <v>72</v>
      </c>
      <c r="C29" s="101">
        <v>799.0</v>
      </c>
      <c r="D29" s="105">
        <v>313.6</v>
      </c>
      <c r="E29" s="115"/>
      <c r="F29" s="115"/>
      <c r="G29" s="84"/>
    </row>
    <row r="30">
      <c r="A30" s="95" t="s">
        <v>82</v>
      </c>
      <c r="B30" s="99" t="s">
        <v>72</v>
      </c>
      <c r="C30" s="101">
        <v>4.8</v>
      </c>
      <c r="D30" s="105" t="s">
        <v>72</v>
      </c>
      <c r="E30" s="115"/>
      <c r="F30" s="115"/>
      <c r="G30" s="84"/>
    </row>
    <row r="31">
      <c r="A31" s="115"/>
      <c r="B31" s="115"/>
      <c r="C31" s="115"/>
      <c r="D31" s="115"/>
      <c r="E31" s="115"/>
      <c r="F31" s="115"/>
      <c r="G31" s="84"/>
    </row>
    <row r="32" ht="85.5" customHeight="1">
      <c r="A32" s="112" t="s">
        <v>108</v>
      </c>
      <c r="G32" s="84"/>
    </row>
    <row r="33" ht="49.5" customHeight="1">
      <c r="A33" s="114" t="s">
        <v>110</v>
      </c>
      <c r="G33" s="84"/>
    </row>
    <row r="34">
      <c r="A34" s="118"/>
      <c r="B34" s="97">
        <v>2001.0</v>
      </c>
      <c r="C34" s="97">
        <v>2002.0</v>
      </c>
      <c r="D34" s="97">
        <v>2003.0</v>
      </c>
      <c r="E34" s="97">
        <v>2004.0</v>
      </c>
      <c r="F34" s="97">
        <v>2005.0</v>
      </c>
      <c r="G34" s="97">
        <v>2006.0</v>
      </c>
    </row>
    <row r="35">
      <c r="A35" s="95" t="s">
        <v>113</v>
      </c>
      <c r="B35" s="99" t="s">
        <v>72</v>
      </c>
      <c r="C35" s="101" t="s">
        <v>72</v>
      </c>
      <c r="D35" s="101" t="s">
        <v>72</v>
      </c>
      <c r="E35" s="101">
        <v>45.2</v>
      </c>
      <c r="F35" s="101">
        <v>42.0</v>
      </c>
      <c r="G35" s="103">
        <v>86.7</v>
      </c>
    </row>
    <row r="36">
      <c r="A36" s="95" t="s">
        <v>114</v>
      </c>
      <c r="B36" s="99" t="s">
        <v>72</v>
      </c>
      <c r="C36" s="101" t="s">
        <v>72</v>
      </c>
      <c r="D36" s="101" t="s">
        <v>72</v>
      </c>
      <c r="E36" s="101">
        <v>0.6</v>
      </c>
      <c r="F36" s="101">
        <v>0.7</v>
      </c>
      <c r="G36" s="105">
        <v>0.7</v>
      </c>
    </row>
    <row r="37">
      <c r="A37" s="95" t="s">
        <v>115</v>
      </c>
      <c r="B37" s="99" t="s">
        <v>72</v>
      </c>
      <c r="C37" s="101" t="s">
        <v>72</v>
      </c>
      <c r="D37" s="101" t="s">
        <v>72</v>
      </c>
      <c r="E37" s="101">
        <v>-1.2</v>
      </c>
      <c r="F37" s="101">
        <v>-6.3</v>
      </c>
      <c r="G37" s="105">
        <v>-5.9</v>
      </c>
    </row>
    <row r="38">
      <c r="A38" s="95" t="s">
        <v>116</v>
      </c>
      <c r="B38" s="99" t="s">
        <v>72</v>
      </c>
      <c r="C38" s="101" t="s">
        <v>72</v>
      </c>
      <c r="D38" s="101" t="s">
        <v>72</v>
      </c>
      <c r="E38" s="101">
        <v>-4.6</v>
      </c>
      <c r="F38" s="101">
        <v>-14.2</v>
      </c>
      <c r="G38" s="105">
        <v>4.4</v>
      </c>
    </row>
    <row r="39">
      <c r="A39" s="95" t="s">
        <v>117</v>
      </c>
      <c r="B39" s="99">
        <v>7.0</v>
      </c>
      <c r="C39" s="101">
        <v>8.2</v>
      </c>
      <c r="D39" s="101">
        <v>10.0</v>
      </c>
      <c r="E39" s="101">
        <v>11.2</v>
      </c>
      <c r="F39" s="101">
        <v>11.5</v>
      </c>
      <c r="G39" s="105">
        <v>12.1</v>
      </c>
    </row>
    <row r="40">
      <c r="A40" s="95" t="s">
        <v>118</v>
      </c>
      <c r="B40" s="99">
        <v>26.3</v>
      </c>
      <c r="C40" s="101">
        <v>38.6</v>
      </c>
      <c r="D40" s="101">
        <v>28.0</v>
      </c>
      <c r="E40" s="101">
        <v>25.3</v>
      </c>
      <c r="F40" s="101">
        <v>16.5</v>
      </c>
      <c r="G40" s="105">
        <v>3.8</v>
      </c>
    </row>
    <row r="41">
      <c r="A41" s="95" t="s">
        <v>119</v>
      </c>
      <c r="B41" s="99" t="s">
        <v>72</v>
      </c>
      <c r="C41" s="101" t="s">
        <v>72</v>
      </c>
      <c r="D41" s="101" t="s">
        <v>72</v>
      </c>
      <c r="E41" s="101" t="s">
        <v>72</v>
      </c>
      <c r="F41" s="101">
        <v>690.7</v>
      </c>
      <c r="G41" s="105">
        <v>8970.0</v>
      </c>
    </row>
    <row r="42">
      <c r="A42" s="115"/>
      <c r="B42" s="115"/>
      <c r="C42" s="115"/>
      <c r="D42" s="115"/>
      <c r="E42" s="115"/>
      <c r="F42" s="115"/>
      <c r="G42" s="84"/>
    </row>
    <row r="43" ht="55.5" customHeight="1">
      <c r="A43" s="112" t="s">
        <v>121</v>
      </c>
      <c r="G43" s="84"/>
    </row>
    <row r="44" ht="41.25" customHeight="1">
      <c r="A44" s="114" t="s">
        <v>122</v>
      </c>
      <c r="G44" s="84"/>
    </row>
    <row r="45">
      <c r="A45" s="122"/>
      <c r="B45" s="95">
        <v>2008.0</v>
      </c>
      <c r="C45" s="95">
        <v>2009.0</v>
      </c>
      <c r="D45" s="95">
        <v>2010.0</v>
      </c>
      <c r="E45" s="95">
        <v>2011.0</v>
      </c>
      <c r="F45" s="115"/>
      <c r="G45" s="84"/>
    </row>
    <row r="46">
      <c r="A46" s="95" t="s">
        <v>123</v>
      </c>
      <c r="B46" s="124"/>
      <c r="C46" s="126"/>
      <c r="D46" s="126"/>
      <c r="E46" s="128"/>
      <c r="F46" s="115"/>
      <c r="G46" s="84"/>
    </row>
    <row r="47">
      <c r="A47" s="95" t="s">
        <v>117</v>
      </c>
      <c r="B47" s="130">
        <v>21.1</v>
      </c>
      <c r="C47" s="132">
        <v>21.58</v>
      </c>
      <c r="D47" s="132">
        <v>25.4</v>
      </c>
      <c r="E47" s="134">
        <v>29.1</v>
      </c>
      <c r="F47" s="115"/>
      <c r="G47" s="84"/>
    </row>
    <row r="48">
      <c r="A48" s="95" t="s">
        <v>124</v>
      </c>
      <c r="B48" s="130" t="s">
        <v>72</v>
      </c>
      <c r="C48" s="132" t="s">
        <v>72</v>
      </c>
      <c r="D48" s="132" t="s">
        <v>72</v>
      </c>
      <c r="E48" s="134" t="s">
        <v>72</v>
      </c>
      <c r="F48" s="115"/>
      <c r="G48" s="84"/>
    </row>
    <row r="49">
      <c r="A49" s="95" t="s">
        <v>125</v>
      </c>
      <c r="B49" s="130">
        <v>5.3</v>
      </c>
      <c r="C49" s="132">
        <v>23.53</v>
      </c>
      <c r="D49" s="132">
        <v>42854.0</v>
      </c>
      <c r="E49" s="134">
        <v>43.6</v>
      </c>
      <c r="F49" s="115"/>
      <c r="G49" s="84"/>
    </row>
    <row r="50">
      <c r="A50" s="95" t="s">
        <v>126</v>
      </c>
      <c r="B50" s="130">
        <v>3.2</v>
      </c>
      <c r="C50" s="132">
        <v>5.12</v>
      </c>
      <c r="D50" s="132">
        <v>2.2</v>
      </c>
      <c r="E50" s="134">
        <v>1.5</v>
      </c>
      <c r="F50" s="115"/>
      <c r="G50" s="84"/>
    </row>
    <row r="51">
      <c r="A51" s="95" t="s">
        <v>127</v>
      </c>
      <c r="B51" s="130" t="s">
        <v>72</v>
      </c>
      <c r="C51" s="132">
        <v>3.33</v>
      </c>
      <c r="D51" s="132">
        <v>0.66</v>
      </c>
      <c r="E51" s="134">
        <v>1.1</v>
      </c>
      <c r="F51" s="115"/>
      <c r="G51" s="84"/>
    </row>
    <row r="52">
      <c r="A52" s="95" t="s">
        <v>128</v>
      </c>
      <c r="B52" s="130" t="s">
        <v>72</v>
      </c>
      <c r="C52" s="132">
        <v>0.34</v>
      </c>
      <c r="D52" s="132" t="s">
        <v>72</v>
      </c>
      <c r="E52" s="134" t="s">
        <v>72</v>
      </c>
      <c r="F52" s="115"/>
      <c r="G52" s="84"/>
    </row>
    <row r="53">
      <c r="A53" s="95" t="s">
        <v>129</v>
      </c>
      <c r="B53" s="130" t="s">
        <v>72</v>
      </c>
      <c r="C53" s="132">
        <v>2.18</v>
      </c>
      <c r="D53" s="132">
        <v>35.4</v>
      </c>
      <c r="E53" s="134">
        <v>44.2</v>
      </c>
      <c r="F53" s="115"/>
      <c r="G53" s="84"/>
    </row>
    <row r="54">
      <c r="A54" s="95" t="s">
        <v>130</v>
      </c>
      <c r="B54" s="130">
        <v>215.6</v>
      </c>
      <c r="C54" s="132">
        <v>292.32</v>
      </c>
      <c r="D54" s="132">
        <v>264.6</v>
      </c>
      <c r="E54" s="134">
        <v>246.4</v>
      </c>
      <c r="F54" s="115"/>
      <c r="G54" s="84"/>
    </row>
    <row r="55">
      <c r="A55" s="95" t="s">
        <v>131</v>
      </c>
      <c r="B55" s="130" t="s">
        <v>72</v>
      </c>
      <c r="C55" s="132">
        <v>82.89</v>
      </c>
      <c r="D55" s="132">
        <v>102.4</v>
      </c>
      <c r="E55" s="134">
        <v>149.9</v>
      </c>
      <c r="F55" s="115"/>
      <c r="G55" s="84"/>
    </row>
  </sheetData>
  <mergeCells count="10">
    <mergeCell ref="A33:F33"/>
    <mergeCell ref="A43:F43"/>
    <mergeCell ref="A44:F44"/>
    <mergeCell ref="A1:F1"/>
    <mergeCell ref="A2:F2"/>
    <mergeCell ref="A14:F14"/>
    <mergeCell ref="A15:F15"/>
    <mergeCell ref="A21:F21"/>
    <mergeCell ref="A22:F22"/>
    <mergeCell ref="A32:F32"/>
  </mergeCells>
  <drawing r:id="rId1"/>
</worksheet>
</file>